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07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</sheets>
  <definedNames/>
  <calcPr fullCalcOnLoad="1"/>
</workbook>
</file>

<file path=xl/sharedStrings.xml><?xml version="1.0" encoding="utf-8"?>
<sst xmlns="http://schemas.openxmlformats.org/spreadsheetml/2006/main" count="688" uniqueCount="154">
  <si>
    <t>Kood</t>
  </si>
  <si>
    <t>Kutseõpingud</t>
  </si>
  <si>
    <t>EAP</t>
  </si>
  <si>
    <t>E/A</t>
  </si>
  <si>
    <t>1sem</t>
  </si>
  <si>
    <t>2sem</t>
  </si>
  <si>
    <t>3sem</t>
  </si>
  <si>
    <t>4sem</t>
  </si>
  <si>
    <t>Kohustuslikud ained 24 EAP</t>
  </si>
  <si>
    <t>KAT7018</t>
  </si>
  <si>
    <t>Õpetaja koolis ja ühiskonnas   </t>
  </si>
  <si>
    <t>E</t>
  </si>
  <si>
    <t>KAT7019</t>
  </si>
  <si>
    <t xml:space="preserve">Areng ja õppimine </t>
  </si>
  <si>
    <t>KAT7003</t>
  </si>
  <si>
    <t>Õppekeskkond ja selle  kujundamine</t>
  </si>
  <si>
    <t>KAT7020</t>
  </si>
  <si>
    <t xml:space="preserve">Erivajadustega õppija </t>
  </si>
  <si>
    <t>KAT7021</t>
  </si>
  <si>
    <t>Õpetaja kui juht ja nõustaja</t>
  </si>
  <si>
    <t>KAT7006</t>
  </si>
  <si>
    <t xml:space="preserve">Õpetaja kui uurija </t>
  </si>
  <si>
    <t>KAT7007</t>
  </si>
  <si>
    <t>Kasvatusteadus ja-filosoofia</t>
  </si>
  <si>
    <t>Valikained  6 EAP</t>
  </si>
  <si>
    <t>IFI7084</t>
  </si>
  <si>
    <t xml:space="preserve">Haridustehnoloogia koolis </t>
  </si>
  <si>
    <t>A</t>
  </si>
  <si>
    <t>IFI7083</t>
  </si>
  <si>
    <t>Õppemängu disain</t>
  </si>
  <si>
    <t>KAT7023</t>
  </si>
  <si>
    <t>KAL7016</t>
  </si>
  <si>
    <t>Mitmekultuuriline õpikeskkond</t>
  </si>
  <si>
    <t>KAK7026</t>
  </si>
  <si>
    <t>Kasvatuskultuuriajalugu</t>
  </si>
  <si>
    <t>KAT7022</t>
  </si>
  <si>
    <t>Kvalitatiivsed ja kvantitatiivsed uurimismeetodid kasvatusteaduses</t>
  </si>
  <si>
    <t>Ainedidaktika  21 + 6 EAP</t>
  </si>
  <si>
    <t>Kõrvalaine korral</t>
  </si>
  <si>
    <t>TSK7019</t>
  </si>
  <si>
    <t>Kehalise kasvatuse didaktika</t>
  </si>
  <si>
    <t>TSK7020</t>
  </si>
  <si>
    <t>Suusatamise didaktika</t>
  </si>
  <si>
    <t>TSK7002</t>
  </si>
  <si>
    <t>Võimlemise teooria ja didaktika</t>
  </si>
  <si>
    <t>TSK7003</t>
  </si>
  <si>
    <t>Kergejõustiku teooria ja didaktika</t>
  </si>
  <si>
    <t>TSK7004</t>
  </si>
  <si>
    <t>Sportmängude teooria ja didaktika</t>
  </si>
  <si>
    <t>TSK7022</t>
  </si>
  <si>
    <t>Kehalise kasvatuse didaktika praktikum I</t>
  </si>
  <si>
    <t>TSK7023</t>
  </si>
  <si>
    <t>Kehalise kasvatusedidaktika praktikum II</t>
  </si>
  <si>
    <t>TST7004</t>
  </si>
  <si>
    <t xml:space="preserve">Tervisekasvatuse didaktika ja metoodika* </t>
  </si>
  <si>
    <t>Praktika  15+3 ECTS</t>
  </si>
  <si>
    <t>kõrvalaine korral</t>
  </si>
  <si>
    <t>KAT7008</t>
  </si>
  <si>
    <t xml:space="preserve">Eelpraktika </t>
  </si>
  <si>
    <t>TSK7006</t>
  </si>
  <si>
    <t>Põhipraktika I</t>
  </si>
  <si>
    <t>TSK7007</t>
  </si>
  <si>
    <t>Põhipraktika II</t>
  </si>
  <si>
    <t>TST7005</t>
  </si>
  <si>
    <t>Kõrvalaine pedagoogiline praktika*</t>
  </si>
  <si>
    <t>Erialaained 30 EAP/24*EAP</t>
  </si>
  <si>
    <t>Kohustuslikud ained 13 EAP</t>
  </si>
  <si>
    <t>TSK7008</t>
  </si>
  <si>
    <t>Sportliku treeningu õpetus</t>
  </si>
  <si>
    <t>TST7002</t>
  </si>
  <si>
    <t>Spordibioloogia</t>
  </si>
  <si>
    <t>TSK7013</t>
  </si>
  <si>
    <t>Magistri seminar</t>
  </si>
  <si>
    <t xml:space="preserve">Eriala valikained  17 EAP, </t>
  </si>
  <si>
    <t>kõrvalaine korral 8 EAP</t>
  </si>
  <si>
    <t>TSK7009</t>
  </si>
  <si>
    <t>Valitud spordiala teooria</t>
  </si>
  <si>
    <t>k</t>
  </si>
  <si>
    <t>TSK7010</t>
  </si>
  <si>
    <t>Eriala kutsepraktika</t>
  </si>
  <si>
    <t>s</t>
  </si>
  <si>
    <t>TSK7016</t>
  </si>
  <si>
    <t>Spordikorraldus ja strateegiline juhtimine</t>
  </si>
  <si>
    <t>TSK7017</t>
  </si>
  <si>
    <t>Inim- ja finantsressursid spordis</t>
  </si>
  <si>
    <t>TSR7018</t>
  </si>
  <si>
    <t>Töövõime ja rekreatsioon</t>
  </si>
  <si>
    <t>TSK7021</t>
  </si>
  <si>
    <t>Eetika kehalises kasvatuses ja spordis</t>
  </si>
  <si>
    <t>TST7011</t>
  </si>
  <si>
    <t>Funktsionaalsete testide kasutamine spordis</t>
  </si>
  <si>
    <t>Vabaaineid 8 EAP</t>
  </si>
  <si>
    <t>KAT7009
TSK7015</t>
  </si>
  <si>
    <t>Magistritöö</t>
  </si>
  <si>
    <t>ilma kõrvalaineta</t>
  </si>
  <si>
    <t>*kõrvalainega</t>
  </si>
  <si>
    <t>2015/2016 õ.a. sisseastunud üliõpilastele</t>
  </si>
  <si>
    <t>TST7012</t>
  </si>
  <si>
    <t xml:space="preserve">Õpi- ja käitumisraskustega õpilane  ainetunnis </t>
  </si>
  <si>
    <t xml:space="preserve">Spordivigastuste rehabilitatsiooni alused </t>
  </si>
  <si>
    <t>s,k</t>
  </si>
  <si>
    <t>Erialaained 30 EAP/21*EAP</t>
  </si>
  <si>
    <t>muudetud 26.08.2015</t>
  </si>
  <si>
    <t>KEHAKULTUURI ÕPETAJA MAGISTRIÕPE  3+2 ÕPPEKAVA KALENDERPLAAN</t>
  </si>
  <si>
    <t>KEHAKULTUURI ÕPETAJA, MAGISTRIÕPE  3+2 ÕPPEKAVA KALENDERPLAAN</t>
  </si>
  <si>
    <t>2014/2015 õ.a. sisseastunud üliõpilastele</t>
  </si>
  <si>
    <t>Õpi- ja käitumisraskustega õpilane  ainetunnisainetunnis</t>
  </si>
  <si>
    <t>TST7003</t>
  </si>
  <si>
    <t>Spordimeditsiin</t>
  </si>
  <si>
    <t>TST7007</t>
  </si>
  <si>
    <t>Taastumine spordis</t>
  </si>
  <si>
    <t>Vabaaineid 14 EAP</t>
  </si>
  <si>
    <t>Töövõime testimine</t>
  </si>
  <si>
    <t>Ainedidaktika  15 + 6 EAP</t>
  </si>
  <si>
    <t>Interaktiivne tahvel klassis ja virtuaalses keskkonnas</t>
  </si>
  <si>
    <t>KAT7010</t>
  </si>
  <si>
    <t>Arengubioloogia</t>
  </si>
  <si>
    <t>TST7001</t>
  </si>
  <si>
    <t>Keskkonnaõpetus ja säästev areng</t>
  </si>
  <si>
    <t>MLB7104</t>
  </si>
  <si>
    <t>Haridussotsioloogia ja -poliitika</t>
  </si>
  <si>
    <t>KAK7022</t>
  </si>
  <si>
    <t>KAK7031</t>
  </si>
  <si>
    <t>KAT7005</t>
  </si>
  <si>
    <t>KAT7004</t>
  </si>
  <si>
    <t>KAT7002</t>
  </si>
  <si>
    <t>KAT7001</t>
  </si>
  <si>
    <t>2013/2014 õ.a. sisseastunud üliõpilastele</t>
  </si>
  <si>
    <t>2012/2013 õ.a. sisseastunud üliõpilastele</t>
  </si>
  <si>
    <t>Õpetajakoolitus</t>
  </si>
  <si>
    <t>TSR7009</t>
  </si>
  <si>
    <t>TSK7012</t>
  </si>
  <si>
    <t>Sport, keha ja sotsiaalsed teooriad</t>
  </si>
  <si>
    <t>TST7010</t>
  </si>
  <si>
    <t>TSK7015</t>
  </si>
  <si>
    <t>kõrvalainega</t>
  </si>
  <si>
    <t>TSK7014</t>
  </si>
  <si>
    <t xml:space="preserve">Lõputöö 16 ECTS     </t>
  </si>
  <si>
    <t xml:space="preserve">Vabaained 12EAP </t>
  </si>
  <si>
    <t>III valikmoodul -Sport ja tervis</t>
  </si>
  <si>
    <t>Spordiürituste organiseerimine</t>
  </si>
  <si>
    <t>II valikmoodul - Spordiorganisatsioonide juhtimine</t>
  </si>
  <si>
    <t>I valikmoodul - Treeneri koolitus</t>
  </si>
  <si>
    <t xml:space="preserve"> kõrvalainega 11 EAP*</t>
  </si>
  <si>
    <t>Eriala valikmoodulid, ilma kõrvalaineta 20 EAP</t>
  </si>
  <si>
    <t>Erialaained 33EAP/24*EAP</t>
  </si>
  <si>
    <t>kõrvalainega 21</t>
  </si>
  <si>
    <t>TSK7005</t>
  </si>
  <si>
    <t>TSK7001</t>
  </si>
  <si>
    <t>Ainedidaktika  15  EAP</t>
  </si>
  <si>
    <t>Kasvatuse kultuuriajalugu</t>
  </si>
  <si>
    <t>KAK7030</t>
  </si>
  <si>
    <t>KAK7002</t>
  </si>
  <si>
    <t>2011/2012 õ.a. sisseastunud üliõpilastele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</si>
</sst>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1" applyNumberFormat="0" applyAlignment="0" applyProtection="0"/>
    <xf numFmtId="0" fontId="12" fillId="13" borderId="2" applyNumberFormat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0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9" fillId="0" borderId="0" xfId="92" applyFont="1">
      <alignment/>
      <protection/>
    </xf>
    <xf numFmtId="0" fontId="20" fillId="0" borderId="0" xfId="92" applyFont="1">
      <alignment/>
      <protection/>
    </xf>
    <xf numFmtId="0" fontId="20" fillId="0" borderId="0" xfId="92" applyFont="1" applyAlignment="1">
      <alignment horizontal="center"/>
      <protection/>
    </xf>
    <xf numFmtId="0" fontId="19" fillId="0" borderId="19" xfId="92" applyFont="1" applyBorder="1">
      <alignment/>
      <protection/>
    </xf>
    <xf numFmtId="0" fontId="19" fillId="0" borderId="19" xfId="92" applyFont="1" applyBorder="1" applyAlignment="1">
      <alignment wrapText="1"/>
      <protection/>
    </xf>
    <xf numFmtId="0" fontId="19" fillId="0" borderId="19" xfId="92" applyFont="1" applyBorder="1" applyAlignment="1">
      <alignment horizontal="center"/>
      <protection/>
    </xf>
    <xf numFmtId="0" fontId="20" fillId="0" borderId="19" xfId="92" applyFont="1" applyBorder="1">
      <alignment/>
      <protection/>
    </xf>
    <xf numFmtId="0" fontId="20" fillId="0" borderId="19" xfId="92" applyFont="1" applyBorder="1" applyAlignment="1">
      <alignment horizontal="center"/>
      <protection/>
    </xf>
    <xf numFmtId="0" fontId="20" fillId="0" borderId="19" xfId="92" applyFont="1" applyBorder="1" applyAlignment="1">
      <alignment vertical="top" wrapText="1"/>
      <protection/>
    </xf>
    <xf numFmtId="0" fontId="20" fillId="0" borderId="19" xfId="92" applyFont="1" applyBorder="1" applyAlignment="1">
      <alignment horizontal="center" vertical="top" wrapText="1"/>
      <protection/>
    </xf>
    <xf numFmtId="0" fontId="19" fillId="0" borderId="19" xfId="92" applyFont="1" applyBorder="1" applyAlignment="1">
      <alignment vertical="top" wrapText="1"/>
      <protection/>
    </xf>
    <xf numFmtId="0" fontId="21" fillId="0" borderId="0" xfId="92" applyFont="1">
      <alignment/>
      <protection/>
    </xf>
    <xf numFmtId="0" fontId="22" fillId="0" borderId="19" xfId="92" applyFont="1" applyBorder="1" applyAlignment="1">
      <alignment horizontal="center"/>
      <protection/>
    </xf>
    <xf numFmtId="0" fontId="20" fillId="0" borderId="20" xfId="92" applyFont="1" applyFill="1" applyBorder="1" applyAlignment="1">
      <alignment vertical="top" wrapText="1"/>
      <protection/>
    </xf>
    <xf numFmtId="0" fontId="19" fillId="0" borderId="19" xfId="92" applyFont="1" applyBorder="1" applyAlignment="1">
      <alignment horizontal="center" vertical="top" wrapText="1"/>
      <protection/>
    </xf>
    <xf numFmtId="0" fontId="19" fillId="55" borderId="19" xfId="92" applyFont="1" applyFill="1" applyBorder="1" applyAlignment="1">
      <alignment horizontal="center" vertical="top" wrapText="1"/>
      <protection/>
    </xf>
    <xf numFmtId="0" fontId="0" fillId="55" borderId="0" xfId="0" applyFill="1" applyAlignment="1">
      <alignment/>
    </xf>
    <xf numFmtId="0" fontId="44" fillId="0" borderId="0" xfId="92" applyFont="1">
      <alignment/>
      <protection/>
    </xf>
    <xf numFmtId="0" fontId="45" fillId="0" borderId="19" xfId="92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4" fillId="0" borderId="19" xfId="92" applyFont="1" applyBorder="1" applyAlignment="1">
      <alignment horizontal="center" vertical="top" wrapText="1"/>
      <protection/>
    </xf>
    <xf numFmtId="0" fontId="46" fillId="0" borderId="0" xfId="92" applyFont="1">
      <alignment/>
      <protection/>
    </xf>
    <xf numFmtId="0" fontId="46" fillId="0" borderId="19" xfId="92" applyFont="1" applyBorder="1" applyAlignment="1">
      <alignment wrapText="1"/>
      <protection/>
    </xf>
    <xf numFmtId="0" fontId="47" fillId="0" borderId="19" xfId="92" applyFont="1" applyBorder="1" applyAlignment="1">
      <alignment wrapText="1"/>
      <protection/>
    </xf>
    <xf numFmtId="0" fontId="47" fillId="0" borderId="19" xfId="92" applyFont="1" applyBorder="1" applyAlignment="1">
      <alignment vertical="top" wrapText="1"/>
      <protection/>
    </xf>
    <xf numFmtId="0" fontId="46" fillId="0" borderId="19" xfId="92" applyFont="1" applyBorder="1" applyAlignment="1">
      <alignment vertical="top" wrapText="1"/>
      <protection/>
    </xf>
    <xf numFmtId="0" fontId="19" fillId="0" borderId="19" xfId="92" applyFont="1" applyBorder="1" applyAlignment="1">
      <alignment vertical="top" wrapText="1"/>
      <protection/>
    </xf>
    <xf numFmtId="0" fontId="46" fillId="0" borderId="19" xfId="92" applyFont="1" applyBorder="1" applyAlignment="1">
      <alignment vertical="top" wrapText="1"/>
      <protection/>
    </xf>
    <xf numFmtId="0" fontId="46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6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19" xfId="0" applyFont="1" applyBorder="1" applyAlignment="1">
      <alignment/>
    </xf>
    <xf numFmtId="0" fontId="20" fillId="0" borderId="19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9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9" xfId="0" applyFont="1" applyBorder="1" applyAlignment="1">
      <alignment vertical="top" wrapText="1"/>
    </xf>
    <xf numFmtId="0" fontId="20" fillId="0" borderId="19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26" fillId="0" borderId="19" xfId="0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te" xfId="96"/>
    <cellStyle name="Note 2" xfId="97"/>
    <cellStyle name="Note 3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lu.ee/?LangID=1&amp;CatID=636&amp;subAction=CourseData&amp;LangID=EST&amp;ID_AINE=45606&amp;ID_SEM=&amp;SearchString=&amp;ID_TEAD=2&amp;ID_OSAK=45&amp;ID_TOOL=76&amp;Limit=0" TargetMode="External" /><Relationship Id="rId2" Type="http://schemas.openxmlformats.org/officeDocument/2006/relationships/hyperlink" Target="http://www.tlu.ee/?LangID=1&amp;CatID=636&amp;subAction=CourseData&amp;Language=EST&amp;ID_AINE=65335&amp;ID_SEM=&amp;SearchString=ett7004&amp;ID_TEAD=&amp;ID_OSAK=&amp;ID_TOOL=&amp;Limit=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lu.ee/?LangID=1&amp;CatID=636&amp;subAction=CourseData&amp;LangID=EST&amp;ID_AINE=45606&amp;ID_SEM=&amp;SearchString=&amp;ID_TEAD=2&amp;ID_OSAK=45&amp;ID_TOOL=76&amp;Limit=0" TargetMode="External" /><Relationship Id="rId2" Type="http://schemas.openxmlformats.org/officeDocument/2006/relationships/hyperlink" Target="http://www.tlu.ee/?LangID=1&amp;CatID=636&amp;subAction=CourseData&amp;Language=EST&amp;ID_AINE=65335&amp;ID_SEM=&amp;SearchString=ett7004&amp;ID_TEAD=&amp;ID_OSAK=&amp;ID_TOOL=&amp;Limit=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lu.ee/?LangID=1&amp;CatID=636&amp;subAction=CourseData&amp;LangID=EST&amp;ID_AINE=45606&amp;ID_SEM=&amp;SearchString=&amp;ID_TEAD=2&amp;ID_OSAK=45&amp;ID_TOOL=76&amp;Limit=0" TargetMode="External" /><Relationship Id="rId2" Type="http://schemas.openxmlformats.org/officeDocument/2006/relationships/hyperlink" Target="http://www.tlu.ee/?LangID=1&amp;CatID=636&amp;subAction=CourseData&amp;Language=EST&amp;ID_AINE=65335&amp;ID_SEM=&amp;SearchString=ett7004&amp;ID_TEAD=&amp;ID_OSAK=&amp;ID_TOOL=&amp;Limit=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lu.ee/?LangID=1&amp;CatID=636&amp;subAction=CourseData&amp;LangID=EST&amp;ID_AINE=45606&amp;ID_SEM=&amp;SearchString=&amp;ID_TEAD=2&amp;ID_OSAK=45&amp;ID_TOOL=76&amp;Limit=0" TargetMode="External" /><Relationship Id="rId2" Type="http://schemas.openxmlformats.org/officeDocument/2006/relationships/hyperlink" Target="http://www.tlu.ee/?LangID=1&amp;CatID=636&amp;subAction=CourseData&amp;Language=EST&amp;ID_AINE=65335&amp;ID_SEM=&amp;SearchString=ett7004&amp;ID_TEAD=&amp;ID_OSAK=&amp;ID_TOOL=&amp;Limit=0" TargetMode="External" /><Relationship Id="rId3" Type="http://schemas.openxmlformats.org/officeDocument/2006/relationships/hyperlink" Target="http://www.tlu.ee/?LangID=1&amp;CatID=636&amp;subAction=CourseData&amp;LangID=EST&amp;ID_AINE=45606&amp;ID_SEM=&amp;SearchString=&amp;ID_TEAD=2&amp;ID_OSAK=45&amp;ID_TOOL=76&amp;Limit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lu.ee/?LangID=1&amp;CatID=636&amp;subAction=CourseData&amp;LangID=EST&amp;ID_AINE=45606&amp;ID_SEM=&amp;SearchString=&amp;ID_TEAD=2&amp;ID_OSAK=45&amp;ID_TOOL=76&amp;Limit=0" TargetMode="External" /><Relationship Id="rId2" Type="http://schemas.openxmlformats.org/officeDocument/2006/relationships/hyperlink" Target="http://www.tlu.ee/?LangID=1&amp;CatID=636&amp;subAction=CourseData&amp;Language=EST&amp;ID_AINE=65335&amp;ID_SEM=&amp;SearchString=ett7004&amp;ID_TEAD=&amp;ID_OSAK=&amp;ID_TOOL=&amp;Limit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4"/>
  <sheetViews>
    <sheetView tabSelected="1" zoomScale="130" zoomScaleNormal="130" zoomScalePageLayoutView="0" workbookViewId="0" topLeftCell="A1">
      <selection activeCell="K16" sqref="K16"/>
    </sheetView>
  </sheetViews>
  <sheetFormatPr defaultColWidth="9.140625" defaultRowHeight="15"/>
  <cols>
    <col min="1" max="1" width="9.00390625" style="0" customWidth="1"/>
    <col min="2" max="2" width="33.8515625" style="0" customWidth="1"/>
    <col min="3" max="3" width="4.421875" style="0" customWidth="1"/>
    <col min="4" max="4" width="4.7109375" style="0" customWidth="1"/>
    <col min="5" max="6" width="5.421875" style="0" customWidth="1"/>
    <col min="7" max="7" width="6.57421875" style="0" customWidth="1"/>
    <col min="8" max="8" width="6.28125" style="0" customWidth="1"/>
  </cols>
  <sheetData>
    <row r="1" spans="1:8" ht="15">
      <c r="A1" s="1" t="s">
        <v>103</v>
      </c>
      <c r="B1" s="2"/>
      <c r="C1" s="2"/>
      <c r="D1" s="2"/>
      <c r="E1" s="2"/>
      <c r="F1" s="2"/>
      <c r="G1" s="1" t="s">
        <v>102</v>
      </c>
      <c r="H1" s="2"/>
    </row>
    <row r="2" spans="1:8" ht="15">
      <c r="A2" s="2" t="s">
        <v>96</v>
      </c>
      <c r="B2" s="2"/>
      <c r="C2" s="2"/>
      <c r="D2" s="12"/>
      <c r="E2" s="2"/>
      <c r="F2" s="2"/>
      <c r="G2" s="2"/>
      <c r="H2" s="2"/>
    </row>
    <row r="3" spans="1:8" ht="15">
      <c r="A3" s="2"/>
      <c r="B3" s="2"/>
      <c r="C3" s="2"/>
      <c r="D3" s="3"/>
      <c r="E3" s="3"/>
      <c r="F3" s="3"/>
      <c r="G3" s="3"/>
      <c r="H3" s="3"/>
    </row>
    <row r="4" spans="1:8" ht="15">
      <c r="A4" s="4" t="s">
        <v>0</v>
      </c>
      <c r="B4" s="5" t="s">
        <v>1</v>
      </c>
      <c r="C4" s="4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16.5" customHeight="1">
      <c r="A5" s="7"/>
      <c r="B5" s="5" t="s">
        <v>8</v>
      </c>
      <c r="C5" s="4">
        <f>SUM(C6:C12)</f>
        <v>24</v>
      </c>
      <c r="D5" s="13"/>
      <c r="E5" s="8"/>
      <c r="F5" s="8"/>
      <c r="G5" s="8"/>
      <c r="H5" s="8"/>
    </row>
    <row r="6" spans="1:8" ht="14.25" customHeight="1">
      <c r="A6" s="9" t="s">
        <v>9</v>
      </c>
      <c r="B6" s="9" t="s">
        <v>10</v>
      </c>
      <c r="C6" s="10">
        <v>3</v>
      </c>
      <c r="D6" s="10" t="s">
        <v>11</v>
      </c>
      <c r="E6" s="10">
        <v>3</v>
      </c>
      <c r="F6" s="10"/>
      <c r="G6" s="10"/>
      <c r="H6" s="10"/>
    </row>
    <row r="7" spans="1:8" ht="14.25" customHeight="1">
      <c r="A7" s="9" t="s">
        <v>12</v>
      </c>
      <c r="B7" s="9" t="s">
        <v>13</v>
      </c>
      <c r="C7" s="10">
        <v>3</v>
      </c>
      <c r="D7" s="10" t="s">
        <v>11</v>
      </c>
      <c r="E7" s="10">
        <v>3</v>
      </c>
      <c r="F7" s="10"/>
      <c r="G7" s="10"/>
      <c r="H7" s="10"/>
    </row>
    <row r="8" spans="1:8" ht="13.5" customHeight="1">
      <c r="A8" s="9" t="s">
        <v>14</v>
      </c>
      <c r="B8" s="9" t="s">
        <v>15</v>
      </c>
      <c r="C8" s="10">
        <v>4</v>
      </c>
      <c r="D8" s="10" t="s">
        <v>11</v>
      </c>
      <c r="E8" s="10">
        <v>4</v>
      </c>
      <c r="F8" s="10"/>
      <c r="G8" s="10"/>
      <c r="H8" s="10"/>
    </row>
    <row r="9" spans="1:8" ht="15" customHeight="1">
      <c r="A9" s="9" t="s">
        <v>16</v>
      </c>
      <c r="B9" s="9" t="s">
        <v>17</v>
      </c>
      <c r="C9" s="10">
        <v>4</v>
      </c>
      <c r="D9" s="10" t="s">
        <v>11</v>
      </c>
      <c r="E9" s="10"/>
      <c r="F9" s="10">
        <v>4</v>
      </c>
      <c r="G9" s="10"/>
      <c r="H9" s="10"/>
    </row>
    <row r="10" spans="1:8" ht="15" customHeight="1">
      <c r="A10" s="9" t="s">
        <v>18</v>
      </c>
      <c r="B10" s="9" t="s">
        <v>19</v>
      </c>
      <c r="C10" s="10">
        <v>4</v>
      </c>
      <c r="D10" s="10" t="s">
        <v>11</v>
      </c>
      <c r="E10" s="10"/>
      <c r="F10" s="10">
        <v>4</v>
      </c>
      <c r="H10" s="10"/>
    </row>
    <row r="11" spans="1:8" ht="11.25" customHeight="1">
      <c r="A11" s="9" t="s">
        <v>20</v>
      </c>
      <c r="B11" s="9" t="s">
        <v>21</v>
      </c>
      <c r="C11" s="10">
        <v>2</v>
      </c>
      <c r="D11" s="10" t="s">
        <v>27</v>
      </c>
      <c r="E11" s="10"/>
      <c r="F11" s="10">
        <v>2</v>
      </c>
      <c r="G11" s="10"/>
      <c r="H11" s="10"/>
    </row>
    <row r="12" spans="1:8" ht="12.75" customHeight="1">
      <c r="A12" s="9" t="s">
        <v>22</v>
      </c>
      <c r="B12" s="9" t="s">
        <v>23</v>
      </c>
      <c r="C12" s="10">
        <v>4</v>
      </c>
      <c r="D12" s="10" t="s">
        <v>11</v>
      </c>
      <c r="E12" s="10"/>
      <c r="F12" s="10"/>
      <c r="G12" s="10">
        <v>4</v>
      </c>
      <c r="H12" s="10"/>
    </row>
    <row r="13" spans="1:8" ht="13.5" customHeight="1">
      <c r="A13" s="7"/>
      <c r="B13" s="11" t="s">
        <v>24</v>
      </c>
      <c r="C13" s="15">
        <v>6</v>
      </c>
      <c r="D13" s="10"/>
      <c r="E13" s="10"/>
      <c r="F13" s="10">
        <v>6</v>
      </c>
      <c r="G13" s="10"/>
      <c r="H13" s="10"/>
    </row>
    <row r="14" spans="1:9" ht="13.5" customHeight="1">
      <c r="A14" s="9" t="s">
        <v>25</v>
      </c>
      <c r="B14" s="9" t="s">
        <v>26</v>
      </c>
      <c r="C14" s="10">
        <v>4</v>
      </c>
      <c r="D14" s="10" t="s">
        <v>27</v>
      </c>
      <c r="E14" s="10"/>
      <c r="F14" s="10"/>
      <c r="G14" s="10"/>
      <c r="H14" s="10"/>
      <c r="I14" t="s">
        <v>77</v>
      </c>
    </row>
    <row r="15" spans="1:9" ht="12" customHeight="1">
      <c r="A15" s="14" t="s">
        <v>28</v>
      </c>
      <c r="B15" s="9" t="s">
        <v>29</v>
      </c>
      <c r="C15" s="10">
        <v>3</v>
      </c>
      <c r="D15" s="10" t="s">
        <v>11</v>
      </c>
      <c r="E15" s="10"/>
      <c r="F15" s="10"/>
      <c r="G15" s="10"/>
      <c r="H15" s="10"/>
      <c r="I15" t="s">
        <v>77</v>
      </c>
    </row>
    <row r="16" spans="1:9" ht="24" customHeight="1">
      <c r="A16" s="9" t="s">
        <v>30</v>
      </c>
      <c r="B16" s="9" t="s">
        <v>98</v>
      </c>
      <c r="C16" s="10">
        <v>2</v>
      </c>
      <c r="D16" s="10" t="s">
        <v>27</v>
      </c>
      <c r="E16" s="10"/>
      <c r="F16" s="10"/>
      <c r="G16" s="10"/>
      <c r="H16" s="10"/>
      <c r="I16" t="s">
        <v>80</v>
      </c>
    </row>
    <row r="17" spans="1:9" ht="12.75" customHeight="1">
      <c r="A17" s="9" t="s">
        <v>31</v>
      </c>
      <c r="B17" s="9" t="s">
        <v>32</v>
      </c>
      <c r="C17" s="10">
        <v>3</v>
      </c>
      <c r="D17" s="10" t="s">
        <v>11</v>
      </c>
      <c r="E17" s="10"/>
      <c r="F17" s="10"/>
      <c r="G17" s="10"/>
      <c r="H17" s="10"/>
      <c r="I17" t="s">
        <v>80</v>
      </c>
    </row>
    <row r="18" spans="1:9" ht="11.25" customHeight="1">
      <c r="A18" s="9" t="s">
        <v>33</v>
      </c>
      <c r="B18" s="9" t="s">
        <v>34</v>
      </c>
      <c r="C18" s="10">
        <v>4</v>
      </c>
      <c r="D18" s="10" t="s">
        <v>11</v>
      </c>
      <c r="E18" s="10"/>
      <c r="F18" s="10"/>
      <c r="G18" s="10"/>
      <c r="H18" s="10"/>
      <c r="I18" t="s">
        <v>100</v>
      </c>
    </row>
    <row r="19" spans="1:9" ht="25.5" customHeight="1">
      <c r="A19" s="9" t="s">
        <v>35</v>
      </c>
      <c r="B19" s="9" t="s">
        <v>36</v>
      </c>
      <c r="C19" s="10">
        <v>3</v>
      </c>
      <c r="D19" s="10" t="s">
        <v>27</v>
      </c>
      <c r="E19" s="10"/>
      <c r="F19" s="10"/>
      <c r="G19" s="10"/>
      <c r="H19" s="10"/>
      <c r="I19" t="s">
        <v>77</v>
      </c>
    </row>
    <row r="20" spans="1:8" ht="12.75" customHeight="1">
      <c r="A20" s="9"/>
      <c r="B20" s="11" t="s">
        <v>37</v>
      </c>
      <c r="C20" s="15">
        <f>SUM(C22:C28)</f>
        <v>21</v>
      </c>
      <c r="D20" s="10"/>
      <c r="E20" s="10"/>
      <c r="F20" s="10"/>
      <c r="G20" s="10"/>
      <c r="H20" s="10"/>
    </row>
    <row r="21" spans="1:8" ht="12" customHeight="1">
      <c r="A21" s="9"/>
      <c r="B21" s="11" t="s">
        <v>38</v>
      </c>
      <c r="C21" s="15">
        <f>SUM(C22:C29)</f>
        <v>27</v>
      </c>
      <c r="D21" s="10"/>
      <c r="E21" s="10"/>
      <c r="F21" s="10"/>
      <c r="G21" s="10"/>
      <c r="H21" s="10"/>
    </row>
    <row r="22" spans="1:8" ht="14.25" customHeight="1">
      <c r="A22" s="9" t="s">
        <v>39</v>
      </c>
      <c r="B22" s="9" t="s">
        <v>40</v>
      </c>
      <c r="C22" s="10">
        <v>3</v>
      </c>
      <c r="D22" s="10" t="s">
        <v>11</v>
      </c>
      <c r="E22" s="10"/>
      <c r="F22" s="10">
        <v>3</v>
      </c>
      <c r="G22" s="10"/>
      <c r="H22" s="10"/>
    </row>
    <row r="23" spans="1:8" ht="12" customHeight="1">
      <c r="A23" s="9" t="s">
        <v>41</v>
      </c>
      <c r="B23" s="9" t="s">
        <v>42</v>
      </c>
      <c r="C23" s="10">
        <v>3</v>
      </c>
      <c r="D23" s="10" t="s">
        <v>11</v>
      </c>
      <c r="E23" s="10"/>
      <c r="F23" s="10">
        <v>3</v>
      </c>
      <c r="G23" s="10"/>
      <c r="H23" s="10"/>
    </row>
    <row r="24" spans="1:8" ht="12.75" customHeight="1">
      <c r="A24" s="9" t="s">
        <v>43</v>
      </c>
      <c r="B24" s="9" t="s">
        <v>44</v>
      </c>
      <c r="C24" s="10">
        <v>3</v>
      </c>
      <c r="D24" s="10" t="s">
        <v>11</v>
      </c>
      <c r="E24" s="10">
        <v>3</v>
      </c>
      <c r="F24" s="10"/>
      <c r="G24" s="10"/>
      <c r="H24" s="10"/>
    </row>
    <row r="25" spans="1:8" ht="12.75" customHeight="1">
      <c r="A25" s="9" t="s">
        <v>45</v>
      </c>
      <c r="B25" s="9" t="s">
        <v>46</v>
      </c>
      <c r="C25" s="10">
        <v>3</v>
      </c>
      <c r="D25" s="10" t="s">
        <v>11</v>
      </c>
      <c r="E25" s="10"/>
      <c r="F25" s="10">
        <v>3</v>
      </c>
      <c r="G25" s="10"/>
      <c r="H25" s="10"/>
    </row>
    <row r="26" spans="1:8" ht="12.75" customHeight="1">
      <c r="A26" s="9" t="s">
        <v>47</v>
      </c>
      <c r="B26" s="9" t="s">
        <v>48</v>
      </c>
      <c r="C26" s="10">
        <v>3</v>
      </c>
      <c r="D26" s="10" t="s">
        <v>11</v>
      </c>
      <c r="E26" s="10">
        <v>3</v>
      </c>
      <c r="F26" s="10"/>
      <c r="G26" s="10"/>
      <c r="H26" s="10"/>
    </row>
    <row r="27" spans="1:8" ht="12.75" customHeight="1">
      <c r="A27" s="9" t="s">
        <v>49</v>
      </c>
      <c r="B27" s="9" t="s">
        <v>50</v>
      </c>
      <c r="C27" s="10">
        <v>3</v>
      </c>
      <c r="D27" s="10" t="s">
        <v>27</v>
      </c>
      <c r="E27" s="10">
        <v>3</v>
      </c>
      <c r="F27" s="10"/>
      <c r="G27" s="10"/>
      <c r="H27" s="10"/>
    </row>
    <row r="28" spans="1:8" ht="13.5" customHeight="1">
      <c r="A28" s="9" t="s">
        <v>51</v>
      </c>
      <c r="B28" s="9" t="s">
        <v>52</v>
      </c>
      <c r="C28" s="10">
        <v>3</v>
      </c>
      <c r="D28" s="10" t="s">
        <v>27</v>
      </c>
      <c r="E28" s="10"/>
      <c r="F28" s="10">
        <v>3</v>
      </c>
      <c r="G28" s="10"/>
      <c r="H28" s="10"/>
    </row>
    <row r="29" spans="1:8" ht="13.5" customHeight="1">
      <c r="A29" s="9" t="s">
        <v>53</v>
      </c>
      <c r="B29" s="9" t="s">
        <v>54</v>
      </c>
      <c r="C29" s="10">
        <v>6</v>
      </c>
      <c r="D29" s="10" t="s">
        <v>11</v>
      </c>
      <c r="E29" s="10"/>
      <c r="F29" s="10"/>
      <c r="G29" s="10">
        <v>6</v>
      </c>
      <c r="H29" s="10"/>
    </row>
    <row r="30" spans="1:8" ht="10.5" customHeight="1">
      <c r="A30" s="9"/>
      <c r="B30" s="11" t="s">
        <v>55</v>
      </c>
      <c r="C30" s="15">
        <f>SUM(C32:C34)</f>
        <v>15</v>
      </c>
      <c r="D30" s="10"/>
      <c r="E30" s="10"/>
      <c r="F30" s="10"/>
      <c r="G30" s="10"/>
      <c r="H30" s="10"/>
    </row>
    <row r="31" spans="1:8" ht="11.25" customHeight="1">
      <c r="A31" s="9"/>
      <c r="B31" s="11" t="s">
        <v>56</v>
      </c>
      <c r="C31" s="15">
        <f>SUM(C32:C35)</f>
        <v>18</v>
      </c>
      <c r="D31" s="10"/>
      <c r="E31" s="10"/>
      <c r="F31" s="10"/>
      <c r="G31" s="10"/>
      <c r="H31" s="10"/>
    </row>
    <row r="32" spans="1:8" ht="12" customHeight="1">
      <c r="A32" s="9" t="s">
        <v>57</v>
      </c>
      <c r="B32" s="9" t="s">
        <v>58</v>
      </c>
      <c r="C32" s="10">
        <v>3</v>
      </c>
      <c r="D32" s="10" t="s">
        <v>27</v>
      </c>
      <c r="E32" s="10"/>
      <c r="F32" s="10">
        <v>3</v>
      </c>
      <c r="G32" s="10"/>
      <c r="H32" s="10"/>
    </row>
    <row r="33" spans="1:8" ht="11.25" customHeight="1">
      <c r="A33" s="9" t="s">
        <v>59</v>
      </c>
      <c r="B33" s="9" t="s">
        <v>60</v>
      </c>
      <c r="C33" s="10">
        <v>6</v>
      </c>
      <c r="D33" s="10" t="s">
        <v>27</v>
      </c>
      <c r="E33" s="10"/>
      <c r="F33" s="10"/>
      <c r="G33" s="10">
        <v>6</v>
      </c>
      <c r="H33" s="10"/>
    </row>
    <row r="34" spans="1:8" ht="12.75" customHeight="1">
      <c r="A34" s="9" t="s">
        <v>61</v>
      </c>
      <c r="B34" s="9" t="s">
        <v>62</v>
      </c>
      <c r="C34" s="10">
        <v>6</v>
      </c>
      <c r="D34" s="10" t="s">
        <v>11</v>
      </c>
      <c r="E34" s="10"/>
      <c r="F34" s="10"/>
      <c r="G34" s="10"/>
      <c r="H34" s="10">
        <v>6</v>
      </c>
    </row>
    <row r="35" spans="1:8" ht="12.75" customHeight="1">
      <c r="A35" s="9" t="s">
        <v>63</v>
      </c>
      <c r="B35" s="9" t="s">
        <v>64</v>
      </c>
      <c r="C35" s="10">
        <v>3</v>
      </c>
      <c r="D35" s="10" t="s">
        <v>27</v>
      </c>
      <c r="E35" s="10"/>
      <c r="F35" s="10"/>
      <c r="G35" s="10"/>
      <c r="H35" s="10">
        <v>3</v>
      </c>
    </row>
    <row r="36" spans="1:8" ht="13.5" customHeight="1">
      <c r="A36" s="9"/>
      <c r="B36" s="11" t="s">
        <v>101</v>
      </c>
      <c r="C36" s="10"/>
      <c r="D36" s="10"/>
      <c r="E36" s="10"/>
      <c r="F36" s="10"/>
      <c r="G36" s="10"/>
      <c r="H36" s="10"/>
    </row>
    <row r="37" spans="1:8" ht="12.75" customHeight="1">
      <c r="A37" s="9"/>
      <c r="B37" s="11" t="s">
        <v>66</v>
      </c>
      <c r="C37" s="15">
        <f>SUM(C38:C41)</f>
        <v>13</v>
      </c>
      <c r="D37" s="10"/>
      <c r="E37" s="10"/>
      <c r="F37" s="10"/>
      <c r="G37" s="10"/>
      <c r="H37" s="10"/>
    </row>
    <row r="38" spans="1:8" ht="12.75" customHeight="1">
      <c r="A38" s="9" t="s">
        <v>67</v>
      </c>
      <c r="B38" s="9" t="s">
        <v>68</v>
      </c>
      <c r="C38" s="10">
        <v>3</v>
      </c>
      <c r="D38" s="10" t="s">
        <v>11</v>
      </c>
      <c r="E38" s="10"/>
      <c r="F38" s="10">
        <v>3</v>
      </c>
      <c r="G38" s="10"/>
      <c r="H38" s="10"/>
    </row>
    <row r="39" spans="1:8" ht="11.25" customHeight="1">
      <c r="A39" s="9" t="s">
        <v>97</v>
      </c>
      <c r="B39" s="9" t="s">
        <v>99</v>
      </c>
      <c r="C39" s="10">
        <v>3</v>
      </c>
      <c r="D39" s="10" t="s">
        <v>11</v>
      </c>
      <c r="E39" s="10">
        <v>3</v>
      </c>
      <c r="F39" s="10"/>
      <c r="G39" s="10"/>
      <c r="H39" s="10"/>
    </row>
    <row r="40" spans="1:8" ht="12" customHeight="1">
      <c r="A40" s="9" t="s">
        <v>69</v>
      </c>
      <c r="B40" s="9" t="s">
        <v>70</v>
      </c>
      <c r="C40" s="10">
        <v>3</v>
      </c>
      <c r="D40" s="10" t="s">
        <v>11</v>
      </c>
      <c r="F40" s="10"/>
      <c r="G40" s="10">
        <v>3</v>
      </c>
      <c r="H40" s="10"/>
    </row>
    <row r="41" spans="1:8" ht="12" customHeight="1">
      <c r="A41" s="9" t="s">
        <v>71</v>
      </c>
      <c r="B41" s="9" t="s">
        <v>72</v>
      </c>
      <c r="C41" s="10">
        <v>4</v>
      </c>
      <c r="D41" s="10" t="s">
        <v>27</v>
      </c>
      <c r="E41" s="10"/>
      <c r="G41" s="10">
        <v>4</v>
      </c>
      <c r="H41" s="10"/>
    </row>
    <row r="42" spans="1:8" ht="12.75" customHeight="1">
      <c r="A42" s="9"/>
      <c r="B42" s="11" t="s">
        <v>73</v>
      </c>
      <c r="C42" s="15">
        <v>17</v>
      </c>
      <c r="D42" s="10"/>
      <c r="E42" s="10">
        <v>5</v>
      </c>
      <c r="F42" s="10"/>
      <c r="G42" s="10">
        <v>8</v>
      </c>
      <c r="H42" s="10">
        <v>4</v>
      </c>
    </row>
    <row r="43" spans="1:8" ht="12" customHeight="1">
      <c r="A43" s="9"/>
      <c r="B43" s="11" t="s">
        <v>74</v>
      </c>
      <c r="C43" s="15">
        <v>8</v>
      </c>
      <c r="D43" s="10"/>
      <c r="E43" s="10">
        <v>4</v>
      </c>
      <c r="F43" s="10"/>
      <c r="G43" s="10">
        <v>4</v>
      </c>
      <c r="H43" s="10"/>
    </row>
    <row r="44" spans="1:9" ht="13.5" customHeight="1">
      <c r="A44" s="9" t="s">
        <v>75</v>
      </c>
      <c r="B44" s="9" t="s">
        <v>76</v>
      </c>
      <c r="C44" s="10">
        <v>6</v>
      </c>
      <c r="D44" s="10" t="s">
        <v>11</v>
      </c>
      <c r="E44" s="10"/>
      <c r="F44" s="10"/>
      <c r="G44" s="10"/>
      <c r="H44" s="10"/>
      <c r="I44" t="s">
        <v>77</v>
      </c>
    </row>
    <row r="45" spans="1:9" ht="12.75" customHeight="1">
      <c r="A45" s="9" t="s">
        <v>78</v>
      </c>
      <c r="B45" s="9" t="s">
        <v>79</v>
      </c>
      <c r="C45" s="10">
        <v>4</v>
      </c>
      <c r="D45" s="10" t="s">
        <v>27</v>
      </c>
      <c r="E45" s="10"/>
      <c r="F45" s="10"/>
      <c r="G45" s="10"/>
      <c r="H45" s="10"/>
      <c r="I45" t="s">
        <v>80</v>
      </c>
    </row>
    <row r="46" spans="1:9" ht="12" customHeight="1">
      <c r="A46" s="9" t="s">
        <v>81</v>
      </c>
      <c r="B46" s="9" t="s">
        <v>82</v>
      </c>
      <c r="C46" s="10">
        <v>4</v>
      </c>
      <c r="D46" s="10" t="s">
        <v>11</v>
      </c>
      <c r="E46" s="10"/>
      <c r="F46" s="10"/>
      <c r="G46" s="10"/>
      <c r="H46" s="10"/>
      <c r="I46" t="s">
        <v>77</v>
      </c>
    </row>
    <row r="47" spans="1:9" ht="12" customHeight="1">
      <c r="A47" s="9" t="s">
        <v>83</v>
      </c>
      <c r="B47" s="9" t="s">
        <v>84</v>
      </c>
      <c r="C47" s="10">
        <v>3</v>
      </c>
      <c r="D47" s="10" t="s">
        <v>27</v>
      </c>
      <c r="E47" s="10"/>
      <c r="F47" s="10"/>
      <c r="G47" s="10"/>
      <c r="H47" s="10"/>
      <c r="I47" t="s">
        <v>80</v>
      </c>
    </row>
    <row r="48" spans="1:9" ht="12.75" customHeight="1">
      <c r="A48" s="9" t="s">
        <v>85</v>
      </c>
      <c r="B48" s="9" t="s">
        <v>86</v>
      </c>
      <c r="C48" s="10">
        <v>5</v>
      </c>
      <c r="D48" s="10" t="s">
        <v>27</v>
      </c>
      <c r="E48" s="10"/>
      <c r="F48" s="10"/>
      <c r="G48" s="10"/>
      <c r="H48" s="10"/>
      <c r="I48" t="s">
        <v>80</v>
      </c>
    </row>
    <row r="49" spans="1:9" ht="14.25" customHeight="1">
      <c r="A49" s="9" t="s">
        <v>87</v>
      </c>
      <c r="B49" s="9" t="s">
        <v>88</v>
      </c>
      <c r="C49" s="10">
        <v>4</v>
      </c>
      <c r="D49" s="10" t="s">
        <v>27</v>
      </c>
      <c r="E49" s="10"/>
      <c r="F49" s="10"/>
      <c r="G49" s="10"/>
      <c r="H49" s="10"/>
      <c r="I49" t="s">
        <v>77</v>
      </c>
    </row>
    <row r="50" spans="1:9" ht="24.75" customHeight="1">
      <c r="A50" s="9" t="s">
        <v>89</v>
      </c>
      <c r="B50" s="9" t="s">
        <v>90</v>
      </c>
      <c r="C50" s="10">
        <v>3</v>
      </c>
      <c r="D50" s="10" t="s">
        <v>11</v>
      </c>
      <c r="E50" s="10"/>
      <c r="F50" s="10"/>
      <c r="G50" s="10"/>
      <c r="H50" s="10"/>
      <c r="I50" t="s">
        <v>80</v>
      </c>
    </row>
    <row r="51" spans="1:8" ht="12" customHeight="1">
      <c r="A51" s="9"/>
      <c r="B51" s="11" t="s">
        <v>91</v>
      </c>
      <c r="C51" s="16">
        <v>8</v>
      </c>
      <c r="D51" s="10"/>
      <c r="E51" s="9">
        <v>4</v>
      </c>
      <c r="F51" s="10"/>
      <c r="G51" s="10">
        <v>4</v>
      </c>
      <c r="H51" s="10"/>
    </row>
    <row r="52" spans="1:8" ht="23.25" customHeight="1">
      <c r="A52" s="9" t="s">
        <v>92</v>
      </c>
      <c r="B52" s="9" t="s">
        <v>93</v>
      </c>
      <c r="C52" s="15">
        <v>16</v>
      </c>
      <c r="D52" s="10"/>
      <c r="E52" s="10"/>
      <c r="F52" s="10"/>
      <c r="G52" s="10"/>
      <c r="H52" s="10">
        <v>16</v>
      </c>
    </row>
    <row r="53" spans="2:9" ht="12" customHeight="1">
      <c r="B53" s="9" t="s">
        <v>94</v>
      </c>
      <c r="C53" s="15">
        <f>+C5+C13+C20+C30+C37+C42+C51+C52</f>
        <v>120</v>
      </c>
      <c r="D53" s="10"/>
      <c r="E53" s="6">
        <f>+E6+E7+E8+E24+E26+E27+E39+E42+E51</f>
        <v>31</v>
      </c>
      <c r="F53" s="6">
        <f>+F9+F10+F11+F13+F22+F23+F25+F28+F32+F42+F38+F41</f>
        <v>34</v>
      </c>
      <c r="G53" s="6">
        <f>+G12+G33+G40+G42+G51+G41</f>
        <v>29</v>
      </c>
      <c r="H53" s="6">
        <f>+H34+H44+H52+H42</f>
        <v>26</v>
      </c>
      <c r="I53" s="17"/>
    </row>
    <row r="54" spans="1:9" ht="14.25" customHeight="1">
      <c r="A54" s="9"/>
      <c r="B54" s="4" t="s">
        <v>95</v>
      </c>
      <c r="C54" s="15">
        <f>+C5+C13+C21+C31+C37+C43+C51+C52</f>
        <v>120</v>
      </c>
      <c r="D54" s="8"/>
      <c r="E54" s="6">
        <f>+E6+E7+E8+E24+E26+E27+E39+G40+E43+E51</f>
        <v>33</v>
      </c>
      <c r="F54" s="6">
        <f>+F9+F10+F11+F13+F22+F23+F25+F28+F51+F32+F38</f>
        <v>34</v>
      </c>
      <c r="G54" s="6">
        <f>+G12+G33+G41+G43+G51+G29</f>
        <v>28</v>
      </c>
      <c r="H54" s="6">
        <f>+H34+H35+H52+H43</f>
        <v>25</v>
      </c>
      <c r="I54" s="17"/>
    </row>
  </sheetData>
  <sheetProtection/>
  <hyperlinks>
    <hyperlink ref="B32" r:id="rId1" display="http://www.tlu.ee/?LangID=1&amp;CatID=636&amp;subAction=CourseData&amp;LangID=EST&amp;ID_AINE=45606&amp;ID_SEM=&amp;SearchString=&amp;ID_TEAD=2&amp;ID_OSAK=45&amp;ID_TOOL=76&amp;Limit=0"/>
    <hyperlink ref="B6" r:id="rId2" display="http://www.tlu.ee/?LangID=1&amp;CatID=636&amp;subAction=CourseData&amp;Language=EST&amp;ID_AINE=65335&amp;ID_SEM=&amp;SearchString=ett7004&amp;ID_TEAD=&amp;ID_OSAK=&amp;ID_TOOL=&amp;Limit=0"/>
  </hyperlinks>
  <printOptions/>
  <pageMargins left="0.7086614173228347" right="0.7086614173228347" top="0.7480314960629921" bottom="0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56"/>
  <sheetViews>
    <sheetView zoomScalePageLayoutView="0" workbookViewId="0" topLeftCell="A10">
      <selection activeCell="N39" sqref="N39"/>
    </sheetView>
  </sheetViews>
  <sheetFormatPr defaultColWidth="9.140625" defaultRowHeight="15"/>
  <cols>
    <col min="2" max="2" width="34.00390625" style="0" customWidth="1"/>
    <col min="3" max="3" width="5.7109375" style="0" customWidth="1"/>
    <col min="4" max="4" width="6.0039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421875" style="0" customWidth="1"/>
  </cols>
  <sheetData>
    <row r="1" spans="1:8" ht="15">
      <c r="A1" s="1" t="s">
        <v>104</v>
      </c>
      <c r="B1" s="2"/>
      <c r="C1" s="2"/>
      <c r="D1" s="2"/>
      <c r="E1" s="2"/>
      <c r="F1" s="2"/>
      <c r="G1" s="2"/>
      <c r="H1" s="2"/>
    </row>
    <row r="2" spans="1:8" ht="15">
      <c r="A2" s="2" t="s">
        <v>105</v>
      </c>
      <c r="B2" s="2"/>
      <c r="C2" s="2"/>
      <c r="D2" s="18"/>
      <c r="E2" s="2"/>
      <c r="F2" s="2"/>
      <c r="G2" s="2"/>
      <c r="H2" s="2"/>
    </row>
    <row r="3" spans="1:8" ht="15">
      <c r="A3" s="2"/>
      <c r="B3" s="2"/>
      <c r="C3" s="2"/>
      <c r="D3" s="3"/>
      <c r="E3" s="3"/>
      <c r="F3" s="3"/>
      <c r="G3" s="3"/>
      <c r="H3" s="3"/>
    </row>
    <row r="4" spans="1:8" ht="15">
      <c r="A4" s="4" t="s">
        <v>0</v>
      </c>
      <c r="B4" s="5" t="s">
        <v>1</v>
      </c>
      <c r="C4" s="4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14.25" customHeight="1">
      <c r="A5" s="7"/>
      <c r="B5" s="5" t="s">
        <v>8</v>
      </c>
      <c r="C5" s="4">
        <v>24</v>
      </c>
      <c r="D5" s="19"/>
      <c r="E5" s="8"/>
      <c r="F5" s="8"/>
      <c r="G5" s="8"/>
      <c r="H5" s="8"/>
    </row>
    <row r="6" spans="1:8" ht="15" customHeight="1">
      <c r="A6" s="9" t="s">
        <v>9</v>
      </c>
      <c r="B6" s="9" t="s">
        <v>10</v>
      </c>
      <c r="C6" s="10">
        <v>3</v>
      </c>
      <c r="D6" s="10" t="s">
        <v>11</v>
      </c>
      <c r="E6" s="10">
        <v>3</v>
      </c>
      <c r="F6" s="10"/>
      <c r="G6" s="10"/>
      <c r="H6" s="10"/>
    </row>
    <row r="7" spans="1:8" ht="15" customHeight="1">
      <c r="A7" s="9" t="s">
        <v>12</v>
      </c>
      <c r="B7" s="9" t="s">
        <v>13</v>
      </c>
      <c r="C7" s="10">
        <v>3</v>
      </c>
      <c r="D7" s="10" t="s">
        <v>11</v>
      </c>
      <c r="E7" s="10">
        <v>3</v>
      </c>
      <c r="F7" s="10"/>
      <c r="G7" s="10"/>
      <c r="H7" s="10"/>
    </row>
    <row r="8" spans="1:8" ht="15" customHeight="1">
      <c r="A8" s="9" t="s">
        <v>14</v>
      </c>
      <c r="B8" s="9" t="s">
        <v>15</v>
      </c>
      <c r="C8" s="10">
        <v>4</v>
      </c>
      <c r="D8" s="10" t="s">
        <v>11</v>
      </c>
      <c r="E8" s="10">
        <v>4</v>
      </c>
      <c r="F8" s="10"/>
      <c r="G8" s="10"/>
      <c r="H8" s="10"/>
    </row>
    <row r="9" spans="1:8" ht="15" customHeight="1">
      <c r="A9" s="9" t="s">
        <v>16</v>
      </c>
      <c r="B9" s="9" t="s">
        <v>17</v>
      </c>
      <c r="C9" s="10">
        <v>4</v>
      </c>
      <c r="D9" s="10" t="s">
        <v>11</v>
      </c>
      <c r="E9" s="10"/>
      <c r="F9" s="10">
        <v>4</v>
      </c>
      <c r="G9" s="10"/>
      <c r="H9" s="10"/>
    </row>
    <row r="10" spans="1:8" ht="15" customHeight="1">
      <c r="A10" s="9" t="s">
        <v>18</v>
      </c>
      <c r="B10" s="9" t="s">
        <v>19</v>
      </c>
      <c r="C10" s="10">
        <v>4</v>
      </c>
      <c r="D10" s="10" t="s">
        <v>11</v>
      </c>
      <c r="E10" s="10"/>
      <c r="F10" s="10">
        <v>4</v>
      </c>
      <c r="H10" s="10"/>
    </row>
    <row r="11" spans="1:8" ht="15" customHeight="1">
      <c r="A11" s="9" t="s">
        <v>20</v>
      </c>
      <c r="B11" s="9" t="s">
        <v>21</v>
      </c>
      <c r="C11" s="10">
        <v>2</v>
      </c>
      <c r="D11" s="10" t="s">
        <v>11</v>
      </c>
      <c r="E11" s="10"/>
      <c r="F11" s="10">
        <v>2</v>
      </c>
      <c r="G11" s="10"/>
      <c r="H11" s="10"/>
    </row>
    <row r="12" spans="1:8" ht="15" customHeight="1">
      <c r="A12" s="9" t="s">
        <v>22</v>
      </c>
      <c r="B12" s="9" t="s">
        <v>23</v>
      </c>
      <c r="C12" s="10">
        <v>4</v>
      </c>
      <c r="D12" s="10" t="s">
        <v>11</v>
      </c>
      <c r="E12" s="10"/>
      <c r="F12" s="10"/>
      <c r="G12" s="10">
        <v>4</v>
      </c>
      <c r="H12" s="10"/>
    </row>
    <row r="13" spans="1:8" ht="15" customHeight="1">
      <c r="A13" s="7"/>
      <c r="B13" s="11" t="s">
        <v>24</v>
      </c>
      <c r="C13" s="15">
        <v>6</v>
      </c>
      <c r="D13" s="10"/>
      <c r="E13" s="10"/>
      <c r="F13" s="10">
        <v>6</v>
      </c>
      <c r="G13" s="10"/>
      <c r="H13" s="10"/>
    </row>
    <row r="14" spans="1:8" ht="15" customHeight="1">
      <c r="A14" s="9" t="s">
        <v>25</v>
      </c>
      <c r="B14" s="9" t="s">
        <v>26</v>
      </c>
      <c r="C14" s="10">
        <v>4</v>
      </c>
      <c r="D14" s="10" t="s">
        <v>27</v>
      </c>
      <c r="E14" s="10"/>
      <c r="F14" s="10"/>
      <c r="G14" s="10"/>
      <c r="H14" s="10"/>
    </row>
    <row r="15" spans="1:8" ht="15" customHeight="1">
      <c r="A15" s="14" t="s">
        <v>28</v>
      </c>
      <c r="B15" s="9" t="s">
        <v>29</v>
      </c>
      <c r="C15" s="10">
        <v>3</v>
      </c>
      <c r="D15" s="10" t="s">
        <v>11</v>
      </c>
      <c r="E15" s="10"/>
      <c r="F15" s="10"/>
      <c r="G15" s="10"/>
      <c r="H15" s="10"/>
    </row>
    <row r="16" spans="1:8" ht="15" customHeight="1">
      <c r="A16" s="9" t="s">
        <v>30</v>
      </c>
      <c r="B16" s="9" t="s">
        <v>106</v>
      </c>
      <c r="C16" s="10">
        <v>2</v>
      </c>
      <c r="D16" s="10" t="s">
        <v>27</v>
      </c>
      <c r="E16" s="10"/>
      <c r="F16" s="10"/>
      <c r="G16" s="10"/>
      <c r="H16" s="10"/>
    </row>
    <row r="17" spans="1:8" ht="15" customHeight="1">
      <c r="A17" s="9" t="s">
        <v>31</v>
      </c>
      <c r="B17" s="9" t="s">
        <v>32</v>
      </c>
      <c r="C17" s="10">
        <v>3</v>
      </c>
      <c r="D17" s="10" t="s">
        <v>11</v>
      </c>
      <c r="E17" s="10"/>
      <c r="F17" s="10"/>
      <c r="G17" s="10"/>
      <c r="H17" s="10"/>
    </row>
    <row r="18" spans="1:8" ht="15" customHeight="1">
      <c r="A18" s="9" t="s">
        <v>33</v>
      </c>
      <c r="B18" s="9" t="s">
        <v>34</v>
      </c>
      <c r="C18" s="10">
        <v>4</v>
      </c>
      <c r="D18" s="10" t="s">
        <v>11</v>
      </c>
      <c r="E18" s="10"/>
      <c r="F18" s="10"/>
      <c r="G18" s="10"/>
      <c r="H18" s="10"/>
    </row>
    <row r="19" spans="1:8" ht="15" customHeight="1">
      <c r="A19" s="9" t="s">
        <v>35</v>
      </c>
      <c r="B19" s="9" t="s">
        <v>36</v>
      </c>
      <c r="C19" s="10">
        <v>3</v>
      </c>
      <c r="D19" s="10" t="s">
        <v>11</v>
      </c>
      <c r="E19" s="10"/>
      <c r="F19" s="10"/>
      <c r="G19" s="10"/>
      <c r="H19" s="10"/>
    </row>
    <row r="20" spans="1:8" ht="15" customHeight="1">
      <c r="A20" s="9"/>
      <c r="B20" s="11" t="s">
        <v>37</v>
      </c>
      <c r="C20" s="15">
        <v>21</v>
      </c>
      <c r="D20" s="10"/>
      <c r="E20" s="10"/>
      <c r="F20" s="10"/>
      <c r="G20" s="10"/>
      <c r="H20" s="10"/>
    </row>
    <row r="21" spans="1:8" ht="15" customHeight="1">
      <c r="A21" s="9"/>
      <c r="B21" s="11" t="s">
        <v>38</v>
      </c>
      <c r="C21" s="15">
        <v>27</v>
      </c>
      <c r="D21" s="10"/>
      <c r="E21" s="10"/>
      <c r="F21" s="10"/>
      <c r="G21" s="10"/>
      <c r="H21" s="10"/>
    </row>
    <row r="22" spans="1:8" ht="15" customHeight="1">
      <c r="A22" s="9" t="s">
        <v>39</v>
      </c>
      <c r="B22" s="9" t="s">
        <v>40</v>
      </c>
      <c r="C22" s="10">
        <v>3</v>
      </c>
      <c r="D22" s="10" t="s">
        <v>11</v>
      </c>
      <c r="E22" s="10"/>
      <c r="F22" s="10">
        <v>3</v>
      </c>
      <c r="G22" s="10"/>
      <c r="H22" s="10"/>
    </row>
    <row r="23" spans="1:8" ht="15" customHeight="1">
      <c r="A23" s="9" t="s">
        <v>41</v>
      </c>
      <c r="B23" s="9" t="s">
        <v>42</v>
      </c>
      <c r="C23" s="10">
        <v>3</v>
      </c>
      <c r="D23" s="10" t="s">
        <v>11</v>
      </c>
      <c r="E23" s="10"/>
      <c r="F23" s="10">
        <v>3</v>
      </c>
      <c r="G23" s="10"/>
      <c r="H23" s="10"/>
    </row>
    <row r="24" spans="1:8" ht="15" customHeight="1">
      <c r="A24" s="9" t="s">
        <v>43</v>
      </c>
      <c r="B24" s="9" t="s">
        <v>44</v>
      </c>
      <c r="C24" s="10">
        <v>3</v>
      </c>
      <c r="D24" s="10" t="s">
        <v>11</v>
      </c>
      <c r="E24" s="10">
        <v>3</v>
      </c>
      <c r="F24" s="10"/>
      <c r="G24" s="10"/>
      <c r="H24" s="10"/>
    </row>
    <row r="25" spans="1:8" ht="15" customHeight="1">
      <c r="A25" s="9" t="s">
        <v>45</v>
      </c>
      <c r="B25" s="9" t="s">
        <v>46</v>
      </c>
      <c r="C25" s="10">
        <v>3</v>
      </c>
      <c r="D25" s="10" t="s">
        <v>11</v>
      </c>
      <c r="E25" s="10"/>
      <c r="F25" s="10">
        <v>3</v>
      </c>
      <c r="G25" s="10"/>
      <c r="H25" s="10"/>
    </row>
    <row r="26" spans="1:8" ht="15" customHeight="1">
      <c r="A26" s="9" t="s">
        <v>47</v>
      </c>
      <c r="B26" s="9" t="s">
        <v>48</v>
      </c>
      <c r="C26" s="10">
        <v>3</v>
      </c>
      <c r="D26" s="10" t="s">
        <v>11</v>
      </c>
      <c r="E26" s="10">
        <v>3</v>
      </c>
      <c r="F26" s="10"/>
      <c r="G26" s="10"/>
      <c r="H26" s="10"/>
    </row>
    <row r="27" spans="1:8" ht="15" customHeight="1">
      <c r="A27" s="9" t="s">
        <v>49</v>
      </c>
      <c r="B27" s="9" t="s">
        <v>50</v>
      </c>
      <c r="C27" s="10">
        <v>3</v>
      </c>
      <c r="D27" s="10" t="s">
        <v>27</v>
      </c>
      <c r="E27" s="10">
        <v>3</v>
      </c>
      <c r="F27" s="10"/>
      <c r="G27" s="10"/>
      <c r="H27" s="10"/>
    </row>
    <row r="28" spans="1:8" ht="15" customHeight="1">
      <c r="A28" s="9" t="s">
        <v>51</v>
      </c>
      <c r="B28" s="9" t="s">
        <v>52</v>
      </c>
      <c r="C28" s="10">
        <v>3</v>
      </c>
      <c r="D28" s="10" t="s">
        <v>27</v>
      </c>
      <c r="E28" s="10"/>
      <c r="F28" s="10">
        <v>3</v>
      </c>
      <c r="G28" s="10"/>
      <c r="H28" s="10"/>
    </row>
    <row r="29" spans="1:8" ht="15" customHeight="1">
      <c r="A29" s="9" t="s">
        <v>53</v>
      </c>
      <c r="B29" s="9" t="s">
        <v>54</v>
      </c>
      <c r="C29" s="10">
        <v>6</v>
      </c>
      <c r="D29" s="10" t="s">
        <v>11</v>
      </c>
      <c r="E29" s="10"/>
      <c r="F29" s="10">
        <v>6</v>
      </c>
      <c r="G29" s="10"/>
      <c r="H29" s="10"/>
    </row>
    <row r="30" spans="1:8" ht="15" customHeight="1">
      <c r="A30" s="9"/>
      <c r="B30" s="11" t="s">
        <v>55</v>
      </c>
      <c r="C30" s="15">
        <v>15</v>
      </c>
      <c r="D30" s="10"/>
      <c r="E30" s="10"/>
      <c r="F30" s="10"/>
      <c r="G30" s="10"/>
      <c r="H30" s="10"/>
    </row>
    <row r="31" spans="1:8" ht="15" customHeight="1">
      <c r="A31" s="9"/>
      <c r="B31" s="11" t="s">
        <v>56</v>
      </c>
      <c r="C31" s="15">
        <v>18</v>
      </c>
      <c r="D31" s="10"/>
      <c r="E31" s="10"/>
      <c r="F31" s="10"/>
      <c r="G31" s="10"/>
      <c r="H31" s="10"/>
    </row>
    <row r="32" spans="1:8" ht="15" customHeight="1">
      <c r="A32" s="9" t="s">
        <v>57</v>
      </c>
      <c r="B32" s="9" t="s">
        <v>58</v>
      </c>
      <c r="C32" s="10">
        <v>3</v>
      </c>
      <c r="D32" s="10"/>
      <c r="E32" s="10"/>
      <c r="F32" s="10">
        <v>3</v>
      </c>
      <c r="G32" s="10"/>
      <c r="H32" s="10"/>
    </row>
    <row r="33" spans="1:8" ht="15" customHeight="1">
      <c r="A33" s="9" t="s">
        <v>59</v>
      </c>
      <c r="B33" s="9" t="s">
        <v>60</v>
      </c>
      <c r="C33" s="10">
        <v>6</v>
      </c>
      <c r="D33" s="10"/>
      <c r="E33" s="10"/>
      <c r="F33" s="10"/>
      <c r="G33" s="10">
        <v>6</v>
      </c>
      <c r="H33" s="10"/>
    </row>
    <row r="34" spans="1:8" ht="15" customHeight="1">
      <c r="A34" s="9" t="s">
        <v>61</v>
      </c>
      <c r="B34" s="9" t="s">
        <v>62</v>
      </c>
      <c r="C34" s="10">
        <v>6</v>
      </c>
      <c r="D34" s="10"/>
      <c r="E34" s="10"/>
      <c r="F34" s="10"/>
      <c r="G34" s="10"/>
      <c r="H34" s="10">
        <v>6</v>
      </c>
    </row>
    <row r="35" spans="1:8" ht="15" customHeight="1">
      <c r="A35" s="9" t="s">
        <v>63</v>
      </c>
      <c r="B35" s="9" t="s">
        <v>64</v>
      </c>
      <c r="C35" s="10">
        <v>3</v>
      </c>
      <c r="D35" s="10"/>
      <c r="E35" s="10"/>
      <c r="F35" s="10"/>
      <c r="G35" s="10"/>
      <c r="H35" s="10">
        <v>3</v>
      </c>
    </row>
    <row r="36" spans="4:8" ht="15" customHeight="1">
      <c r="D36" s="10"/>
      <c r="E36" s="10"/>
      <c r="F36" s="10"/>
      <c r="G36" s="10"/>
      <c r="H36" s="10"/>
    </row>
    <row r="37" spans="1:8" ht="15" customHeight="1">
      <c r="A37" s="9"/>
      <c r="B37" s="11" t="s">
        <v>65</v>
      </c>
      <c r="C37" s="10"/>
      <c r="D37" s="10"/>
      <c r="E37" s="10"/>
      <c r="F37" s="10"/>
      <c r="G37" s="10"/>
      <c r="H37" s="10"/>
    </row>
    <row r="38" spans="1:8" ht="15" customHeight="1">
      <c r="A38" s="9"/>
      <c r="B38" s="11" t="s">
        <v>66</v>
      </c>
      <c r="C38" s="15">
        <v>13</v>
      </c>
      <c r="D38" s="10"/>
      <c r="E38" s="10"/>
      <c r="F38" s="10"/>
      <c r="G38" s="10"/>
      <c r="H38" s="10"/>
    </row>
    <row r="39" spans="1:8" ht="15" customHeight="1">
      <c r="A39" s="9" t="s">
        <v>67</v>
      </c>
      <c r="B39" s="9" t="s">
        <v>68</v>
      </c>
      <c r="C39" s="10">
        <v>3</v>
      </c>
      <c r="D39" s="10" t="s">
        <v>11</v>
      </c>
      <c r="E39" s="10"/>
      <c r="F39" s="10">
        <v>3</v>
      </c>
      <c r="G39" s="10"/>
      <c r="H39" s="10"/>
    </row>
    <row r="40" spans="1:8" ht="15" customHeight="1">
      <c r="A40" s="9" t="s">
        <v>107</v>
      </c>
      <c r="B40" s="9" t="s">
        <v>108</v>
      </c>
      <c r="C40" s="10">
        <v>3</v>
      </c>
      <c r="D40" s="10" t="s">
        <v>11</v>
      </c>
      <c r="E40" s="10">
        <v>3</v>
      </c>
      <c r="F40" s="10"/>
      <c r="G40" s="10"/>
      <c r="H40" s="10"/>
    </row>
    <row r="41" spans="1:8" ht="15" customHeight="1">
      <c r="A41" s="9" t="s">
        <v>69</v>
      </c>
      <c r="B41" s="9" t="s">
        <v>70</v>
      </c>
      <c r="C41" s="10">
        <v>3</v>
      </c>
      <c r="D41" s="10" t="s">
        <v>11</v>
      </c>
      <c r="E41" s="10"/>
      <c r="F41" s="10"/>
      <c r="G41" s="10">
        <v>3</v>
      </c>
      <c r="H41" s="10"/>
    </row>
    <row r="42" spans="1:8" ht="15" customHeight="1">
      <c r="A42" s="9" t="s">
        <v>71</v>
      </c>
      <c r="B42" s="9" t="s">
        <v>72</v>
      </c>
      <c r="C42" s="10">
        <v>4</v>
      </c>
      <c r="D42" s="10" t="s">
        <v>27</v>
      </c>
      <c r="E42" s="10"/>
      <c r="F42" s="10"/>
      <c r="G42" s="10">
        <v>4</v>
      </c>
      <c r="H42" s="10"/>
    </row>
    <row r="43" spans="1:8" ht="15" customHeight="1">
      <c r="A43" s="9"/>
      <c r="B43" s="11" t="s">
        <v>73</v>
      </c>
      <c r="C43" s="15">
        <v>17</v>
      </c>
      <c r="D43" s="10"/>
      <c r="E43" s="10">
        <v>6</v>
      </c>
      <c r="F43" s="10">
        <v>4</v>
      </c>
      <c r="G43" s="10">
        <v>7</v>
      </c>
      <c r="H43" s="10"/>
    </row>
    <row r="44" spans="1:8" ht="15" customHeight="1">
      <c r="A44" s="9"/>
      <c r="B44" s="11" t="s">
        <v>74</v>
      </c>
      <c r="C44" s="15">
        <v>8</v>
      </c>
      <c r="D44" s="10"/>
      <c r="E44" s="10">
        <v>6</v>
      </c>
      <c r="F44" s="10"/>
      <c r="G44" s="10">
        <v>2</v>
      </c>
      <c r="H44" s="10"/>
    </row>
    <row r="45" spans="1:8" ht="15" customHeight="1">
      <c r="A45" s="9" t="s">
        <v>75</v>
      </c>
      <c r="B45" s="9" t="s">
        <v>76</v>
      </c>
      <c r="C45" s="10">
        <v>6</v>
      </c>
      <c r="D45" s="10" t="s">
        <v>11</v>
      </c>
      <c r="E45" s="10"/>
      <c r="F45" s="10" t="s">
        <v>77</v>
      </c>
      <c r="G45" s="10"/>
      <c r="H45" s="10"/>
    </row>
    <row r="46" spans="1:8" ht="15" customHeight="1">
      <c r="A46" s="9" t="s">
        <v>78</v>
      </c>
      <c r="B46" s="9" t="s">
        <v>79</v>
      </c>
      <c r="C46" s="10">
        <v>4</v>
      </c>
      <c r="D46" s="10" t="s">
        <v>27</v>
      </c>
      <c r="E46" s="10"/>
      <c r="F46" s="10"/>
      <c r="G46" s="10" t="s">
        <v>80</v>
      </c>
      <c r="H46" s="10"/>
    </row>
    <row r="47" spans="1:8" ht="15" customHeight="1">
      <c r="A47" s="9" t="s">
        <v>81</v>
      </c>
      <c r="B47" s="9" t="s">
        <v>82</v>
      </c>
      <c r="C47" s="10">
        <v>4</v>
      </c>
      <c r="D47" s="10" t="s">
        <v>11</v>
      </c>
      <c r="E47" s="10"/>
      <c r="F47" s="10" t="s">
        <v>77</v>
      </c>
      <c r="G47" s="10"/>
      <c r="H47" s="10"/>
    </row>
    <row r="48" spans="1:8" ht="15" customHeight="1">
      <c r="A48" s="9" t="s">
        <v>83</v>
      </c>
      <c r="B48" s="9" t="s">
        <v>84</v>
      </c>
      <c r="C48" s="10">
        <v>3</v>
      </c>
      <c r="D48" s="10" t="s">
        <v>27</v>
      </c>
      <c r="E48" s="10" t="s">
        <v>80</v>
      </c>
      <c r="F48" s="10"/>
      <c r="G48" s="10"/>
      <c r="H48" s="10"/>
    </row>
    <row r="49" spans="1:8" ht="15" customHeight="1">
      <c r="A49" s="9" t="s">
        <v>109</v>
      </c>
      <c r="B49" s="9" t="s">
        <v>110</v>
      </c>
      <c r="C49" s="10">
        <v>3</v>
      </c>
      <c r="D49" s="10" t="s">
        <v>11</v>
      </c>
      <c r="E49" s="10"/>
      <c r="F49" s="10"/>
      <c r="G49" s="10"/>
      <c r="H49" s="10" t="s">
        <v>77</v>
      </c>
    </row>
    <row r="50" spans="1:8" ht="15" customHeight="1">
      <c r="A50" s="9" t="s">
        <v>85</v>
      </c>
      <c r="B50" s="9" t="s">
        <v>86</v>
      </c>
      <c r="C50" s="10">
        <v>5</v>
      </c>
      <c r="D50" s="10" t="s">
        <v>27</v>
      </c>
      <c r="E50" s="10" t="s">
        <v>80</v>
      </c>
      <c r="F50" s="10"/>
      <c r="G50" s="10"/>
      <c r="H50" s="10"/>
    </row>
    <row r="51" spans="1:8" ht="15" customHeight="1">
      <c r="A51" s="9" t="s">
        <v>87</v>
      </c>
      <c r="B51" s="9" t="s">
        <v>88</v>
      </c>
      <c r="C51" s="10">
        <v>4</v>
      </c>
      <c r="D51" s="10" t="s">
        <v>27</v>
      </c>
      <c r="E51" s="10"/>
      <c r="F51" s="10" t="s">
        <v>77</v>
      </c>
      <c r="G51" s="10"/>
      <c r="H51" s="10"/>
    </row>
    <row r="52" spans="1:8" ht="15" customHeight="1">
      <c r="A52" s="9" t="s">
        <v>89</v>
      </c>
      <c r="B52" s="9" t="s">
        <v>90</v>
      </c>
      <c r="C52" s="10">
        <v>3</v>
      </c>
      <c r="D52" s="10" t="s">
        <v>11</v>
      </c>
      <c r="E52" s="10"/>
      <c r="F52" s="10" t="s">
        <v>77</v>
      </c>
      <c r="G52" s="10"/>
      <c r="H52" s="10"/>
    </row>
    <row r="53" spans="1:8" ht="15" customHeight="1">
      <c r="A53" s="9"/>
      <c r="B53" s="11" t="s">
        <v>91</v>
      </c>
      <c r="C53" s="15">
        <v>8</v>
      </c>
      <c r="D53" s="10"/>
      <c r="E53" s="9">
        <v>3</v>
      </c>
      <c r="F53" s="10"/>
      <c r="G53" s="10">
        <v>7</v>
      </c>
      <c r="H53" s="10">
        <v>4</v>
      </c>
    </row>
    <row r="54" spans="1:8" ht="15" customHeight="1">
      <c r="A54" s="9" t="s">
        <v>92</v>
      </c>
      <c r="B54" s="9" t="s">
        <v>93</v>
      </c>
      <c r="C54" s="15">
        <v>16</v>
      </c>
      <c r="D54" s="10"/>
      <c r="E54" s="10"/>
      <c r="F54" s="10"/>
      <c r="G54" s="10"/>
      <c r="H54" s="10">
        <v>16</v>
      </c>
    </row>
    <row r="55" spans="2:9" ht="15" customHeight="1">
      <c r="B55" s="9" t="s">
        <v>94</v>
      </c>
      <c r="C55" s="15">
        <f>SUM(C53:C54,C43,C38,C30,C20,C13,C5)</f>
        <v>120</v>
      </c>
      <c r="D55" s="10"/>
      <c r="E55" s="6">
        <v>30</v>
      </c>
      <c r="F55" s="6">
        <v>31</v>
      </c>
      <c r="G55" s="6">
        <v>33</v>
      </c>
      <c r="H55" s="6">
        <v>26</v>
      </c>
      <c r="I55" s="20">
        <f>SUM(E55:H55)</f>
        <v>120</v>
      </c>
    </row>
    <row r="56" spans="1:9" ht="15" customHeight="1">
      <c r="A56" s="9"/>
      <c r="B56" s="4" t="s">
        <v>95</v>
      </c>
      <c r="C56" s="15">
        <f>SUM(C53:C54,C44,C38,C31,C21,C13,C5)</f>
        <v>120</v>
      </c>
      <c r="D56" s="8"/>
      <c r="E56" s="6">
        <v>30</v>
      </c>
      <c r="F56" s="6">
        <v>33</v>
      </c>
      <c r="G56" s="6">
        <v>28</v>
      </c>
      <c r="H56" s="6">
        <v>29</v>
      </c>
      <c r="I56" s="20">
        <f>SUM(E56:H56)</f>
        <v>120</v>
      </c>
    </row>
  </sheetData>
  <sheetProtection/>
  <hyperlinks>
    <hyperlink ref="B32" r:id="rId1" display="http://www.tlu.ee/?LangID=1&amp;CatID=636&amp;subAction=CourseData&amp;LangID=EST&amp;ID_AINE=45606&amp;ID_SEM=&amp;SearchString=&amp;ID_TEAD=2&amp;ID_OSAK=45&amp;ID_TOOL=76&amp;Limit=0"/>
    <hyperlink ref="B6" r:id="rId2" display="http://www.tlu.ee/?LangID=1&amp;CatID=636&amp;subAction=CourseData&amp;Language=EST&amp;ID_AINE=65335&amp;ID_SEM=&amp;SearchString=ett7004&amp;ID_TEAD=&amp;ID_OSAK=&amp;ID_TOOL=&amp;Limit=0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5"/>
  <sheetViews>
    <sheetView zoomScalePageLayoutView="0" workbookViewId="0" topLeftCell="A1">
      <selection activeCell="O12" sqref="O12"/>
    </sheetView>
  </sheetViews>
  <sheetFormatPr defaultColWidth="9.140625" defaultRowHeight="15"/>
  <cols>
    <col min="2" max="2" width="32.7109375" style="0" customWidth="1"/>
    <col min="3" max="3" width="5.8515625" style="0" customWidth="1"/>
    <col min="4" max="4" width="6.140625" style="0" customWidth="1"/>
    <col min="5" max="5" width="5.7109375" style="0" customWidth="1"/>
    <col min="6" max="6" width="6.421875" style="0" customWidth="1"/>
    <col min="7" max="7" width="6.28125" style="0" customWidth="1"/>
    <col min="8" max="8" width="6.7109375" style="0" customWidth="1"/>
  </cols>
  <sheetData>
    <row r="1" spans="1:8" ht="15">
      <c r="A1" s="1" t="s">
        <v>104</v>
      </c>
      <c r="B1" s="2"/>
      <c r="C1" s="2"/>
      <c r="D1" s="2"/>
      <c r="E1" s="2"/>
      <c r="F1" s="2"/>
      <c r="G1" s="2"/>
      <c r="H1" s="2"/>
    </row>
    <row r="2" spans="1:8" ht="15">
      <c r="A2" s="2" t="s">
        <v>127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3"/>
      <c r="E3" s="3"/>
      <c r="F3" s="3"/>
      <c r="G3" s="3"/>
      <c r="H3" s="3"/>
    </row>
    <row r="4" spans="1:8" ht="15">
      <c r="A4" s="4" t="s">
        <v>0</v>
      </c>
      <c r="B4" s="5" t="s">
        <v>1</v>
      </c>
      <c r="C4" s="4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15">
      <c r="A5" s="7"/>
      <c r="B5" s="5" t="s">
        <v>8</v>
      </c>
      <c r="C5" s="7"/>
      <c r="D5" s="8"/>
      <c r="E5" s="8"/>
      <c r="F5" s="8"/>
      <c r="G5" s="8"/>
      <c r="H5" s="8"/>
    </row>
    <row r="6" spans="1:8" ht="15">
      <c r="A6" s="9" t="s">
        <v>126</v>
      </c>
      <c r="B6" s="9" t="s">
        <v>10</v>
      </c>
      <c r="C6" s="10">
        <v>4</v>
      </c>
      <c r="D6" s="10" t="s">
        <v>11</v>
      </c>
      <c r="E6" s="10">
        <v>4</v>
      </c>
      <c r="F6" s="10"/>
      <c r="G6" s="10"/>
      <c r="H6" s="10"/>
    </row>
    <row r="7" spans="1:8" ht="15">
      <c r="A7" s="9" t="s">
        <v>125</v>
      </c>
      <c r="B7" s="9" t="s">
        <v>13</v>
      </c>
      <c r="C7" s="10">
        <v>4</v>
      </c>
      <c r="D7" s="10" t="s">
        <v>11</v>
      </c>
      <c r="E7" s="10">
        <v>4</v>
      </c>
      <c r="F7" s="10"/>
      <c r="G7" s="10"/>
      <c r="H7" s="10"/>
    </row>
    <row r="8" spans="1:8" ht="15">
      <c r="A8" s="9" t="s">
        <v>14</v>
      </c>
      <c r="B8" s="9" t="s">
        <v>15</v>
      </c>
      <c r="C8" s="10">
        <v>4</v>
      </c>
      <c r="D8" s="10" t="s">
        <v>11</v>
      </c>
      <c r="E8" s="10">
        <v>4</v>
      </c>
      <c r="F8" s="10"/>
      <c r="G8" s="10"/>
      <c r="H8" s="10"/>
    </row>
    <row r="9" spans="1:8" ht="15">
      <c r="A9" s="9" t="s">
        <v>124</v>
      </c>
      <c r="B9" s="9" t="s">
        <v>17</v>
      </c>
      <c r="C9" s="10">
        <v>3</v>
      </c>
      <c r="D9" s="10" t="s">
        <v>11</v>
      </c>
      <c r="E9" s="10"/>
      <c r="F9" s="10">
        <v>3</v>
      </c>
      <c r="G9" s="10"/>
      <c r="H9" s="10"/>
    </row>
    <row r="10" spans="1:8" ht="15">
      <c r="A10" s="9" t="s">
        <v>123</v>
      </c>
      <c r="B10" s="9" t="s">
        <v>19</v>
      </c>
      <c r="C10" s="10">
        <v>2</v>
      </c>
      <c r="D10" s="10" t="s">
        <v>11</v>
      </c>
      <c r="E10" s="10"/>
      <c r="F10" s="10"/>
      <c r="G10" s="10">
        <v>2</v>
      </c>
      <c r="H10" s="10"/>
    </row>
    <row r="11" spans="1:8" ht="15">
      <c r="A11" s="9" t="s">
        <v>20</v>
      </c>
      <c r="B11" s="9" t="s">
        <v>21</v>
      </c>
      <c r="C11" s="10">
        <v>3</v>
      </c>
      <c r="D11" s="10" t="s">
        <v>11</v>
      </c>
      <c r="E11" s="10"/>
      <c r="F11" s="10">
        <v>3</v>
      </c>
      <c r="G11" s="10"/>
      <c r="H11" s="10"/>
    </row>
    <row r="12" spans="1:8" ht="15">
      <c r="A12" s="9" t="s">
        <v>22</v>
      </c>
      <c r="B12" s="9" t="s">
        <v>23</v>
      </c>
      <c r="C12" s="10">
        <v>4</v>
      </c>
      <c r="D12" s="10" t="s">
        <v>11</v>
      </c>
      <c r="E12" s="10"/>
      <c r="F12" s="10"/>
      <c r="G12" s="10">
        <v>4</v>
      </c>
      <c r="H12" s="10"/>
    </row>
    <row r="13" spans="1:8" ht="15">
      <c r="A13" s="7"/>
      <c r="B13" s="11" t="s">
        <v>24</v>
      </c>
      <c r="C13" s="10"/>
      <c r="D13" s="10"/>
      <c r="E13" s="10"/>
      <c r="F13" s="10">
        <v>6</v>
      </c>
      <c r="G13" s="10"/>
      <c r="H13" s="10"/>
    </row>
    <row r="14" spans="1:8" ht="15">
      <c r="A14" s="9" t="s">
        <v>122</v>
      </c>
      <c r="B14" s="9" t="s">
        <v>26</v>
      </c>
      <c r="C14" s="10">
        <v>3</v>
      </c>
      <c r="D14" s="10" t="s">
        <v>27</v>
      </c>
      <c r="E14" s="10"/>
      <c r="F14" s="10"/>
      <c r="G14" s="10"/>
      <c r="H14" s="10"/>
    </row>
    <row r="15" spans="1:8" ht="15">
      <c r="A15" s="9" t="s">
        <v>121</v>
      </c>
      <c r="B15" s="9" t="s">
        <v>120</v>
      </c>
      <c r="C15" s="10">
        <v>4</v>
      </c>
      <c r="D15" s="10" t="s">
        <v>11</v>
      </c>
      <c r="E15" s="10"/>
      <c r="F15" s="10"/>
      <c r="G15" s="10"/>
      <c r="H15" s="10"/>
    </row>
    <row r="16" spans="1:8" ht="15">
      <c r="A16" s="9" t="s">
        <v>119</v>
      </c>
      <c r="B16" s="9" t="s">
        <v>118</v>
      </c>
      <c r="C16" s="10">
        <v>3</v>
      </c>
      <c r="D16" s="10" t="s">
        <v>27</v>
      </c>
      <c r="E16" s="10"/>
      <c r="F16" s="10"/>
      <c r="G16" s="10"/>
      <c r="H16" s="10"/>
    </row>
    <row r="17" spans="1:8" ht="15">
      <c r="A17" s="9" t="s">
        <v>117</v>
      </c>
      <c r="B17" s="9" t="s">
        <v>116</v>
      </c>
      <c r="C17" s="10">
        <v>3</v>
      </c>
      <c r="D17" s="10" t="s">
        <v>27</v>
      </c>
      <c r="E17" s="10"/>
      <c r="F17" s="10"/>
      <c r="G17" s="10"/>
      <c r="H17" s="10"/>
    </row>
    <row r="18" spans="1:8" ht="15">
      <c r="A18" s="9" t="s">
        <v>31</v>
      </c>
      <c r="B18" s="9" t="s">
        <v>32</v>
      </c>
      <c r="C18" s="10">
        <v>3</v>
      </c>
      <c r="D18" s="10" t="s">
        <v>11</v>
      </c>
      <c r="E18" s="10"/>
      <c r="F18" s="10"/>
      <c r="G18" s="10"/>
      <c r="H18" s="10"/>
    </row>
    <row r="19" spans="1:8" ht="15">
      <c r="A19" s="9" t="s">
        <v>33</v>
      </c>
      <c r="B19" s="9" t="s">
        <v>34</v>
      </c>
      <c r="C19" s="10">
        <v>4</v>
      </c>
      <c r="D19" s="10" t="s">
        <v>11</v>
      </c>
      <c r="E19" s="10"/>
      <c r="F19" s="10"/>
      <c r="G19" s="10"/>
      <c r="H19" s="10"/>
    </row>
    <row r="20" spans="1:8" ht="25.5">
      <c r="A20" s="9" t="s">
        <v>115</v>
      </c>
      <c r="B20" s="9" t="s">
        <v>114</v>
      </c>
      <c r="C20" s="10">
        <v>3</v>
      </c>
      <c r="D20" s="10" t="s">
        <v>11</v>
      </c>
      <c r="E20" s="10"/>
      <c r="F20" s="10"/>
      <c r="G20" s="10"/>
      <c r="H20" s="10"/>
    </row>
    <row r="21" spans="1:8" ht="15">
      <c r="A21" s="9"/>
      <c r="B21" s="9"/>
      <c r="C21" s="10"/>
      <c r="D21" s="10"/>
      <c r="E21" s="10"/>
      <c r="F21" s="10"/>
      <c r="G21" s="10"/>
      <c r="H21" s="10"/>
    </row>
    <row r="22" spans="1:8" ht="15">
      <c r="A22" s="9"/>
      <c r="B22" s="11" t="s">
        <v>113</v>
      </c>
      <c r="C22" s="10"/>
      <c r="D22" s="10"/>
      <c r="E22" s="10"/>
      <c r="F22" s="10"/>
      <c r="G22" s="10"/>
      <c r="H22" s="10"/>
    </row>
    <row r="23" spans="1:8" ht="15">
      <c r="A23" s="9" t="s">
        <v>39</v>
      </c>
      <c r="B23" s="9" t="s">
        <v>40</v>
      </c>
      <c r="C23" s="21">
        <v>3</v>
      </c>
      <c r="D23" s="10" t="s">
        <v>11</v>
      </c>
      <c r="E23" s="10"/>
      <c r="F23" s="10">
        <v>3</v>
      </c>
      <c r="G23" s="10"/>
      <c r="H23" s="10"/>
    </row>
    <row r="24" spans="1:8" ht="15">
      <c r="A24" s="9" t="s">
        <v>41</v>
      </c>
      <c r="B24" s="9" t="s">
        <v>42</v>
      </c>
      <c r="C24" s="21">
        <v>3</v>
      </c>
      <c r="D24" s="10" t="s">
        <v>11</v>
      </c>
      <c r="E24" s="10"/>
      <c r="F24" s="10">
        <v>3</v>
      </c>
      <c r="G24" s="10"/>
      <c r="H24" s="10"/>
    </row>
    <row r="25" spans="1:8" ht="15">
      <c r="A25" s="9" t="s">
        <v>43</v>
      </c>
      <c r="B25" s="9" t="s">
        <v>44</v>
      </c>
      <c r="C25" s="10">
        <v>3</v>
      </c>
      <c r="D25" s="10" t="s">
        <v>11</v>
      </c>
      <c r="E25" s="10">
        <v>3</v>
      </c>
      <c r="F25" s="10"/>
      <c r="G25" s="10"/>
      <c r="H25" s="10"/>
    </row>
    <row r="26" spans="1:8" ht="15">
      <c r="A26" s="9" t="s">
        <v>45</v>
      </c>
      <c r="B26" s="9" t="s">
        <v>46</v>
      </c>
      <c r="C26" s="10">
        <v>3</v>
      </c>
      <c r="D26" s="10" t="s">
        <v>11</v>
      </c>
      <c r="E26" s="10"/>
      <c r="F26" s="10">
        <v>3</v>
      </c>
      <c r="G26" s="10"/>
      <c r="H26" s="10"/>
    </row>
    <row r="27" spans="1:8" ht="15">
      <c r="A27" s="9" t="s">
        <v>47</v>
      </c>
      <c r="B27" s="9" t="s">
        <v>48</v>
      </c>
      <c r="C27" s="10">
        <v>3</v>
      </c>
      <c r="D27" s="10" t="s">
        <v>11</v>
      </c>
      <c r="E27" s="10">
        <v>3</v>
      </c>
      <c r="F27" s="10"/>
      <c r="G27" s="10"/>
      <c r="H27" s="10"/>
    </row>
    <row r="28" spans="1:8" ht="25.5">
      <c r="A28" s="9" t="s">
        <v>53</v>
      </c>
      <c r="B28" s="9" t="s">
        <v>54</v>
      </c>
      <c r="C28" s="10">
        <v>6</v>
      </c>
      <c r="D28" s="10" t="s">
        <v>11</v>
      </c>
      <c r="E28" s="10"/>
      <c r="F28" s="10">
        <v>6</v>
      </c>
      <c r="G28" s="10"/>
      <c r="H28" s="10"/>
    </row>
    <row r="29" spans="1:8" ht="15">
      <c r="A29" s="9"/>
      <c r="B29" s="11" t="s">
        <v>55</v>
      </c>
      <c r="C29" s="10"/>
      <c r="D29" s="10"/>
      <c r="E29" s="10"/>
      <c r="F29" s="10"/>
      <c r="G29" s="10"/>
      <c r="H29" s="10"/>
    </row>
    <row r="30" spans="1:8" ht="15">
      <c r="A30" s="9" t="s">
        <v>57</v>
      </c>
      <c r="B30" s="9" t="s">
        <v>58</v>
      </c>
      <c r="C30" s="10">
        <v>3</v>
      </c>
      <c r="D30" s="10"/>
      <c r="E30" s="10"/>
      <c r="F30" s="10">
        <v>3</v>
      </c>
      <c r="G30" s="10"/>
      <c r="H30" s="10"/>
    </row>
    <row r="31" spans="1:8" ht="15">
      <c r="A31" s="9" t="s">
        <v>59</v>
      </c>
      <c r="B31" s="9" t="s">
        <v>60</v>
      </c>
      <c r="C31" s="10">
        <v>6</v>
      </c>
      <c r="D31" s="10"/>
      <c r="E31" s="10"/>
      <c r="F31" s="10"/>
      <c r="G31" s="10">
        <v>6</v>
      </c>
      <c r="H31" s="10"/>
    </row>
    <row r="32" spans="1:8" ht="15">
      <c r="A32" s="9" t="s">
        <v>61</v>
      </c>
      <c r="B32" s="9" t="s">
        <v>62</v>
      </c>
      <c r="C32" s="10">
        <v>6</v>
      </c>
      <c r="D32" s="10"/>
      <c r="E32" s="10"/>
      <c r="F32" s="10"/>
      <c r="G32" s="10"/>
      <c r="H32" s="10">
        <v>6</v>
      </c>
    </row>
    <row r="33" spans="1:8" ht="15">
      <c r="A33" s="9" t="s">
        <v>63</v>
      </c>
      <c r="B33" s="9" t="s">
        <v>64</v>
      </c>
      <c r="C33" s="10">
        <v>3</v>
      </c>
      <c r="D33" s="10"/>
      <c r="E33" s="10"/>
      <c r="F33" s="10"/>
      <c r="G33" s="10"/>
      <c r="H33" s="10">
        <v>3</v>
      </c>
    </row>
    <row r="34" spans="1:8" ht="15">
      <c r="A34" s="9"/>
      <c r="B34" s="9"/>
      <c r="C34" s="10"/>
      <c r="D34" s="10"/>
      <c r="E34" s="10"/>
      <c r="F34" s="10"/>
      <c r="G34" s="10"/>
      <c r="H34" s="10"/>
    </row>
    <row r="35" spans="1:8" ht="15">
      <c r="A35" s="9"/>
      <c r="B35" s="11" t="s">
        <v>65</v>
      </c>
      <c r="C35" s="10"/>
      <c r="D35" s="10"/>
      <c r="E35" s="10"/>
      <c r="F35" s="10"/>
      <c r="G35" s="10"/>
      <c r="H35" s="10"/>
    </row>
    <row r="36" spans="1:8" ht="15">
      <c r="A36" s="9"/>
      <c r="B36" s="11" t="s">
        <v>66</v>
      </c>
      <c r="C36" s="10"/>
      <c r="D36" s="10"/>
      <c r="E36" s="10"/>
      <c r="F36" s="10"/>
      <c r="G36" s="10"/>
      <c r="H36" s="10"/>
    </row>
    <row r="37" spans="1:8" ht="15">
      <c r="A37" s="9" t="s">
        <v>67</v>
      </c>
      <c r="B37" s="9" t="s">
        <v>68</v>
      </c>
      <c r="C37" s="10">
        <v>3</v>
      </c>
      <c r="D37" s="10" t="s">
        <v>11</v>
      </c>
      <c r="E37" s="10"/>
      <c r="F37" s="10">
        <v>3</v>
      </c>
      <c r="G37" s="10"/>
      <c r="H37" s="10"/>
    </row>
    <row r="38" spans="1:8" ht="15">
      <c r="A38" s="9" t="s">
        <v>107</v>
      </c>
      <c r="B38" s="9" t="s">
        <v>108</v>
      </c>
      <c r="C38" s="10">
        <v>3</v>
      </c>
      <c r="D38" s="10" t="s">
        <v>11</v>
      </c>
      <c r="E38" s="10">
        <v>3</v>
      </c>
      <c r="F38" s="10"/>
      <c r="G38" s="10"/>
      <c r="H38" s="10"/>
    </row>
    <row r="39" spans="1:8" ht="15">
      <c r="A39" s="9" t="s">
        <v>69</v>
      </c>
      <c r="B39" s="9" t="s">
        <v>70</v>
      </c>
      <c r="C39" s="10">
        <v>3</v>
      </c>
      <c r="D39" s="10" t="s">
        <v>11</v>
      </c>
      <c r="E39" s="10"/>
      <c r="F39" s="10"/>
      <c r="G39" s="10">
        <v>3</v>
      </c>
      <c r="H39" s="10"/>
    </row>
    <row r="40" spans="1:8" ht="15">
      <c r="A40" s="9" t="s">
        <v>71</v>
      </c>
      <c r="B40" s="9" t="s">
        <v>72</v>
      </c>
      <c r="C40" s="10">
        <v>4</v>
      </c>
      <c r="D40" s="10" t="s">
        <v>27</v>
      </c>
      <c r="E40" s="10"/>
      <c r="F40" s="10"/>
      <c r="G40" s="10">
        <v>4</v>
      </c>
      <c r="H40" s="10"/>
    </row>
    <row r="41" spans="1:8" ht="15">
      <c r="A41" s="9"/>
      <c r="B41" s="9"/>
      <c r="C41" s="10"/>
      <c r="D41" s="10"/>
      <c r="E41" s="10"/>
      <c r="F41" s="10"/>
      <c r="G41" s="10"/>
      <c r="H41" s="10"/>
    </row>
    <row r="42" spans="1:8" ht="15">
      <c r="A42" s="9"/>
      <c r="B42" s="11" t="s">
        <v>73</v>
      </c>
      <c r="C42" s="10"/>
      <c r="D42" s="10"/>
      <c r="E42" s="10">
        <v>6</v>
      </c>
      <c r="F42" s="10">
        <v>4</v>
      </c>
      <c r="G42" s="10">
        <v>7</v>
      </c>
      <c r="H42" s="10"/>
    </row>
    <row r="43" spans="1:8" ht="15">
      <c r="A43" s="9"/>
      <c r="B43" s="11" t="s">
        <v>74</v>
      </c>
      <c r="C43" s="10"/>
      <c r="D43" s="10"/>
      <c r="E43" s="10">
        <v>6</v>
      </c>
      <c r="F43" s="10"/>
      <c r="G43" s="10">
        <v>2</v>
      </c>
      <c r="H43" s="10"/>
    </row>
    <row r="44" spans="1:8" ht="15">
      <c r="A44" s="9" t="s">
        <v>75</v>
      </c>
      <c r="B44" s="9" t="s">
        <v>76</v>
      </c>
      <c r="C44" s="10">
        <v>6</v>
      </c>
      <c r="D44" s="10" t="s">
        <v>11</v>
      </c>
      <c r="E44" s="10"/>
      <c r="F44" s="10" t="s">
        <v>77</v>
      </c>
      <c r="G44" s="10"/>
      <c r="H44" s="10"/>
    </row>
    <row r="45" spans="1:8" ht="15">
      <c r="A45" s="9" t="s">
        <v>78</v>
      </c>
      <c r="B45" s="9" t="s">
        <v>79</v>
      </c>
      <c r="C45" s="10">
        <v>4</v>
      </c>
      <c r="D45" s="10" t="s">
        <v>27</v>
      </c>
      <c r="E45" s="10"/>
      <c r="F45" s="10"/>
      <c r="G45" s="10" t="s">
        <v>80</v>
      </c>
      <c r="H45" s="10"/>
    </row>
    <row r="46" spans="1:8" ht="25.5">
      <c r="A46" s="9" t="s">
        <v>81</v>
      </c>
      <c r="B46" s="9" t="s">
        <v>82</v>
      </c>
      <c r="C46" s="10">
        <v>4</v>
      </c>
      <c r="D46" s="10" t="s">
        <v>11</v>
      </c>
      <c r="E46" s="10" t="s">
        <v>80</v>
      </c>
      <c r="F46" s="10"/>
      <c r="G46" s="10"/>
      <c r="H46" s="10"/>
    </row>
    <row r="47" spans="1:8" ht="15">
      <c r="A47" s="9" t="s">
        <v>83</v>
      </c>
      <c r="B47" s="9" t="s">
        <v>84</v>
      </c>
      <c r="C47" s="10">
        <v>3</v>
      </c>
      <c r="D47" s="10" t="s">
        <v>27</v>
      </c>
      <c r="E47" s="10" t="s">
        <v>80</v>
      </c>
      <c r="F47" s="10"/>
      <c r="G47" s="10"/>
      <c r="H47" s="10"/>
    </row>
    <row r="48" spans="1:8" ht="15">
      <c r="A48" s="9" t="s">
        <v>109</v>
      </c>
      <c r="B48" s="9" t="s">
        <v>110</v>
      </c>
      <c r="C48" s="10">
        <v>3</v>
      </c>
      <c r="D48" s="10" t="s">
        <v>11</v>
      </c>
      <c r="E48" s="10"/>
      <c r="F48" s="10"/>
      <c r="G48" s="10"/>
      <c r="H48" s="10" t="s">
        <v>77</v>
      </c>
    </row>
    <row r="49" spans="1:8" ht="15">
      <c r="A49" s="9" t="s">
        <v>85</v>
      </c>
      <c r="B49" s="9" t="s">
        <v>86</v>
      </c>
      <c r="C49" s="10">
        <v>5</v>
      </c>
      <c r="D49" s="10" t="s">
        <v>27</v>
      </c>
      <c r="E49" s="10" t="s">
        <v>80</v>
      </c>
      <c r="F49" s="10"/>
      <c r="G49" s="10"/>
      <c r="H49" s="10"/>
    </row>
    <row r="50" spans="1:8" ht="15">
      <c r="A50" s="9" t="s">
        <v>87</v>
      </c>
      <c r="B50" s="9" t="s">
        <v>88</v>
      </c>
      <c r="C50" s="10">
        <v>4</v>
      </c>
      <c r="D50" s="10" t="s">
        <v>27</v>
      </c>
      <c r="E50" s="10"/>
      <c r="F50" s="10" t="s">
        <v>77</v>
      </c>
      <c r="G50" s="10"/>
      <c r="H50" s="10"/>
    </row>
    <row r="51" spans="1:8" ht="15">
      <c r="A51" s="9" t="s">
        <v>78</v>
      </c>
      <c r="B51" s="9" t="s">
        <v>112</v>
      </c>
      <c r="C51" s="10">
        <v>5</v>
      </c>
      <c r="D51" s="10" t="s">
        <v>27</v>
      </c>
      <c r="E51" s="10"/>
      <c r="F51" s="10" t="s">
        <v>77</v>
      </c>
      <c r="G51" s="10"/>
      <c r="H51" s="10"/>
    </row>
    <row r="52" spans="1:8" ht="15">
      <c r="A52" s="9"/>
      <c r="B52" s="11" t="s">
        <v>111</v>
      </c>
      <c r="C52" s="10"/>
      <c r="D52" s="10"/>
      <c r="E52" s="9">
        <v>3</v>
      </c>
      <c r="F52" s="10"/>
      <c r="G52" s="10">
        <v>7</v>
      </c>
      <c r="H52" s="10">
        <v>4</v>
      </c>
    </row>
    <row r="53" spans="1:8" ht="25.5">
      <c r="A53" s="9" t="s">
        <v>92</v>
      </c>
      <c r="B53" s="9" t="s">
        <v>93</v>
      </c>
      <c r="C53" s="10"/>
      <c r="D53" s="10"/>
      <c r="E53" s="10"/>
      <c r="F53" s="10"/>
      <c r="G53" s="10"/>
      <c r="H53" s="10">
        <v>16</v>
      </c>
    </row>
    <row r="54" spans="2:9" ht="15">
      <c r="B54" s="9" t="s">
        <v>94</v>
      </c>
      <c r="C54" s="10"/>
      <c r="D54" s="10"/>
      <c r="E54" s="6">
        <v>30</v>
      </c>
      <c r="F54" s="6">
        <f>SUM(F42,F37,F30,F26,F24,F23,F13,F11,F9)</f>
        <v>31</v>
      </c>
      <c r="G54" s="6">
        <f>SUM(G52,G42,G40,G39,G31,G12,G10)</f>
        <v>33</v>
      </c>
      <c r="H54" s="6">
        <f>SUM(H52:H53,H32)</f>
        <v>26</v>
      </c>
      <c r="I54">
        <f>SUM(E54:H54)</f>
        <v>120</v>
      </c>
    </row>
    <row r="55" spans="1:9" ht="15">
      <c r="A55" s="9"/>
      <c r="B55" s="4" t="s">
        <v>95</v>
      </c>
      <c r="C55" s="10"/>
      <c r="D55" s="8"/>
      <c r="E55" s="6">
        <v>30</v>
      </c>
      <c r="F55" s="6">
        <f>SUM(F37,F30,F28,F26,F24,F23,F13,F10,F11,F9)</f>
        <v>33</v>
      </c>
      <c r="G55" s="6">
        <f>SUM(G52,G43,G40,G39,G31,G12,G10)</f>
        <v>28</v>
      </c>
      <c r="H55" s="6">
        <f>SUM(H53,H52,H32:H33)</f>
        <v>29</v>
      </c>
      <c r="I55">
        <f>SUM(E55:H55)</f>
        <v>120</v>
      </c>
    </row>
  </sheetData>
  <sheetProtection/>
  <hyperlinks>
    <hyperlink ref="B30" r:id="rId1" display="http://www.tlu.ee/?LangID=1&amp;CatID=636&amp;subAction=CourseData&amp;LangID=EST&amp;ID_AINE=45606&amp;ID_SEM=&amp;SearchString=&amp;ID_TEAD=2&amp;ID_OSAK=45&amp;ID_TOOL=76&amp;Limit=0"/>
    <hyperlink ref="B6" r:id="rId2" display="http://www.tlu.ee/?LangID=1&amp;CatID=636&amp;subAction=CourseData&amp;Language=EST&amp;ID_AINE=65335&amp;ID_SEM=&amp;SearchString=ett7004&amp;ID_TEAD=&amp;ID_OSAK=&amp;ID_TOOL=&amp;Limit=0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53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8.421875" style="0" customWidth="1"/>
    <col min="2" max="2" width="35.00390625" style="0" customWidth="1"/>
    <col min="3" max="3" width="4.421875" style="0" customWidth="1"/>
    <col min="4" max="4" width="5.140625" style="0" customWidth="1"/>
    <col min="5" max="5" width="5.00390625" style="0" customWidth="1"/>
    <col min="6" max="6" width="5.28125" style="0" customWidth="1"/>
    <col min="7" max="8" width="5.421875" style="0" customWidth="1"/>
  </cols>
  <sheetData>
    <row r="1" spans="1:8" ht="15">
      <c r="A1" s="1" t="s">
        <v>104</v>
      </c>
      <c r="B1" s="2"/>
      <c r="C1" s="2"/>
      <c r="D1" s="2"/>
      <c r="E1" s="2"/>
      <c r="F1" s="2"/>
      <c r="G1" s="2"/>
      <c r="H1" s="2"/>
    </row>
    <row r="2" spans="1:8" ht="15">
      <c r="A2" s="22" t="s">
        <v>128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3"/>
      <c r="E3" s="3"/>
      <c r="F3" s="3"/>
      <c r="G3" s="3"/>
      <c r="H3" s="3"/>
    </row>
    <row r="4" spans="1:8" ht="15">
      <c r="A4" s="4" t="s">
        <v>0</v>
      </c>
      <c r="B4" s="5" t="s">
        <v>1</v>
      </c>
      <c r="C4" s="4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15">
      <c r="A5" s="4"/>
      <c r="B5" s="23" t="s">
        <v>129</v>
      </c>
      <c r="C5" s="4"/>
      <c r="D5" s="6"/>
      <c r="E5" s="6"/>
      <c r="F5" s="6"/>
      <c r="G5" s="6"/>
      <c r="H5" s="6"/>
    </row>
    <row r="6" spans="1:8" ht="15">
      <c r="A6" s="7"/>
      <c r="B6" s="24" t="s">
        <v>8</v>
      </c>
      <c r="C6" s="7"/>
      <c r="D6" s="8"/>
      <c r="E6" s="8"/>
      <c r="F6" s="8"/>
      <c r="G6" s="8"/>
      <c r="H6" s="8"/>
    </row>
    <row r="7" spans="1:8" ht="15">
      <c r="A7" s="9" t="s">
        <v>126</v>
      </c>
      <c r="B7" s="9" t="s">
        <v>10</v>
      </c>
      <c r="C7" s="10">
        <v>4</v>
      </c>
      <c r="D7" s="10" t="s">
        <v>11</v>
      </c>
      <c r="E7" s="10">
        <v>4</v>
      </c>
      <c r="F7" s="10"/>
      <c r="G7" s="10"/>
      <c r="H7" s="10"/>
    </row>
    <row r="8" spans="1:8" ht="15">
      <c r="A8" s="9" t="s">
        <v>125</v>
      </c>
      <c r="B8" s="9" t="s">
        <v>13</v>
      </c>
      <c r="C8" s="10">
        <v>4</v>
      </c>
      <c r="D8" s="10" t="s">
        <v>11</v>
      </c>
      <c r="E8" s="10">
        <v>4</v>
      </c>
      <c r="F8" s="10"/>
      <c r="G8" s="10"/>
      <c r="H8" s="10"/>
    </row>
    <row r="9" spans="1:8" ht="15">
      <c r="A9" s="9" t="s">
        <v>14</v>
      </c>
      <c r="B9" s="9" t="s">
        <v>15</v>
      </c>
      <c r="C9" s="10">
        <v>4</v>
      </c>
      <c r="D9" s="10" t="s">
        <v>11</v>
      </c>
      <c r="E9" s="10">
        <v>4</v>
      </c>
      <c r="F9" s="10"/>
      <c r="G9" s="10"/>
      <c r="H9" s="10"/>
    </row>
    <row r="10" spans="1:8" ht="15">
      <c r="A10" s="9" t="s">
        <v>124</v>
      </c>
      <c r="B10" s="9" t="s">
        <v>17</v>
      </c>
      <c r="C10" s="10">
        <v>3</v>
      </c>
      <c r="D10" s="10" t="s">
        <v>11</v>
      </c>
      <c r="E10" s="10"/>
      <c r="F10" s="10">
        <v>3</v>
      </c>
      <c r="G10" s="10"/>
      <c r="H10" s="10"/>
    </row>
    <row r="11" spans="1:8" ht="15">
      <c r="A11" s="9" t="s">
        <v>123</v>
      </c>
      <c r="B11" s="9" t="s">
        <v>19</v>
      </c>
      <c r="C11" s="10">
        <v>2</v>
      </c>
      <c r="D11" s="10" t="s">
        <v>11</v>
      </c>
      <c r="E11" s="10"/>
      <c r="F11" s="10">
        <v>2</v>
      </c>
      <c r="G11" s="10"/>
      <c r="H11" s="10"/>
    </row>
    <row r="12" spans="1:8" ht="15">
      <c r="A12" s="9" t="s">
        <v>20</v>
      </c>
      <c r="B12" s="9" t="s">
        <v>21</v>
      </c>
      <c r="C12" s="10">
        <v>3</v>
      </c>
      <c r="D12" s="10" t="s">
        <v>11</v>
      </c>
      <c r="E12" s="10"/>
      <c r="F12" s="10">
        <v>3</v>
      </c>
      <c r="G12" s="10"/>
      <c r="H12" s="10"/>
    </row>
    <row r="13" spans="1:8" ht="15">
      <c r="A13" s="9" t="s">
        <v>22</v>
      </c>
      <c r="B13" s="9" t="s">
        <v>23</v>
      </c>
      <c r="C13" s="10">
        <v>4</v>
      </c>
      <c r="D13" s="10" t="s">
        <v>11</v>
      </c>
      <c r="E13" s="10"/>
      <c r="F13" s="10"/>
      <c r="G13" s="10">
        <v>4</v>
      </c>
      <c r="H13" s="10"/>
    </row>
    <row r="14" spans="1:8" ht="15">
      <c r="A14" s="7"/>
      <c r="B14" s="25" t="s">
        <v>24</v>
      </c>
      <c r="C14" s="10"/>
      <c r="D14" s="10"/>
      <c r="E14" s="10"/>
      <c r="F14" s="10">
        <v>6</v>
      </c>
      <c r="G14" s="10"/>
      <c r="H14" s="10"/>
    </row>
    <row r="15" spans="1:8" ht="15">
      <c r="A15" s="9" t="s">
        <v>122</v>
      </c>
      <c r="B15" s="9" t="s">
        <v>26</v>
      </c>
      <c r="C15" s="10">
        <v>3</v>
      </c>
      <c r="D15" s="10" t="s">
        <v>27</v>
      </c>
      <c r="E15" s="10"/>
      <c r="F15" s="10"/>
      <c r="G15" s="10"/>
      <c r="H15" s="10"/>
    </row>
    <row r="16" spans="1:8" ht="15">
      <c r="A16" s="9" t="s">
        <v>121</v>
      </c>
      <c r="B16" s="9" t="s">
        <v>120</v>
      </c>
      <c r="C16" s="10">
        <v>4</v>
      </c>
      <c r="D16" s="10" t="s">
        <v>11</v>
      </c>
      <c r="E16" s="10"/>
      <c r="F16" s="10"/>
      <c r="G16" s="10"/>
      <c r="H16" s="10"/>
    </row>
    <row r="17" spans="1:8" ht="15">
      <c r="A17" s="9" t="s">
        <v>119</v>
      </c>
      <c r="B17" s="9" t="s">
        <v>118</v>
      </c>
      <c r="C17" s="10">
        <v>3</v>
      </c>
      <c r="D17" s="10" t="s">
        <v>27</v>
      </c>
      <c r="E17" s="10"/>
      <c r="F17" s="10"/>
      <c r="G17" s="10"/>
      <c r="H17" s="10"/>
    </row>
    <row r="18" spans="1:8" ht="15">
      <c r="A18" s="9" t="s">
        <v>117</v>
      </c>
      <c r="B18" s="9" t="s">
        <v>116</v>
      </c>
      <c r="C18" s="10">
        <v>3</v>
      </c>
      <c r="D18" s="10" t="s">
        <v>27</v>
      </c>
      <c r="E18" s="10"/>
      <c r="F18" s="10"/>
      <c r="G18" s="10"/>
      <c r="H18" s="10"/>
    </row>
    <row r="19" spans="1:8" ht="15">
      <c r="A19" s="9" t="s">
        <v>31</v>
      </c>
      <c r="B19" s="9" t="s">
        <v>32</v>
      </c>
      <c r="C19" s="10">
        <v>3</v>
      </c>
      <c r="D19" s="10" t="s">
        <v>11</v>
      </c>
      <c r="E19" s="10"/>
      <c r="F19" s="10"/>
      <c r="G19" s="10"/>
      <c r="H19" s="10"/>
    </row>
    <row r="20" spans="1:8" ht="15">
      <c r="A20" s="9" t="s">
        <v>33</v>
      </c>
      <c r="B20" s="9" t="s">
        <v>34</v>
      </c>
      <c r="C20" s="10">
        <v>4</v>
      </c>
      <c r="D20" s="10" t="s">
        <v>11</v>
      </c>
      <c r="E20" s="10"/>
      <c r="F20" s="10"/>
      <c r="G20" s="10"/>
      <c r="H20" s="10"/>
    </row>
    <row r="21" spans="1:8" ht="25.5">
      <c r="A21" s="9" t="s">
        <v>115</v>
      </c>
      <c r="B21" s="9" t="s">
        <v>114</v>
      </c>
      <c r="C21" s="10">
        <v>3</v>
      </c>
      <c r="D21" s="10" t="s">
        <v>11</v>
      </c>
      <c r="E21" s="10"/>
      <c r="F21" s="10"/>
      <c r="G21" s="10"/>
      <c r="H21" s="10"/>
    </row>
    <row r="22" spans="1:8" ht="15">
      <c r="A22" s="9"/>
      <c r="B22" s="26" t="s">
        <v>113</v>
      </c>
      <c r="C22" s="10"/>
      <c r="D22" s="10"/>
      <c r="E22" s="10"/>
      <c r="F22" s="10"/>
      <c r="G22" s="10"/>
      <c r="H22" s="10"/>
    </row>
    <row r="23" spans="1:8" ht="15">
      <c r="A23" s="9" t="s">
        <v>39</v>
      </c>
      <c r="B23" s="9" t="s">
        <v>40</v>
      </c>
      <c r="C23" s="21">
        <v>3</v>
      </c>
      <c r="D23" s="10" t="s">
        <v>11</v>
      </c>
      <c r="E23" s="10"/>
      <c r="F23" s="10">
        <v>3</v>
      </c>
      <c r="G23" s="10"/>
      <c r="H23" s="10"/>
    </row>
    <row r="24" spans="1:8" ht="15">
      <c r="A24" s="9" t="s">
        <v>41</v>
      </c>
      <c r="B24" s="9" t="s">
        <v>42</v>
      </c>
      <c r="C24" s="21">
        <v>3</v>
      </c>
      <c r="D24" s="10" t="s">
        <v>11</v>
      </c>
      <c r="E24" s="10"/>
      <c r="F24" s="10">
        <v>3</v>
      </c>
      <c r="G24" s="10"/>
      <c r="H24" s="10"/>
    </row>
    <row r="25" spans="1:8" ht="15">
      <c r="A25" s="9" t="s">
        <v>43</v>
      </c>
      <c r="B25" s="9" t="s">
        <v>44</v>
      </c>
      <c r="C25" s="10">
        <v>3</v>
      </c>
      <c r="D25" s="10" t="s">
        <v>11</v>
      </c>
      <c r="E25" s="10">
        <v>3</v>
      </c>
      <c r="F25" s="10"/>
      <c r="G25" s="10"/>
      <c r="H25" s="10"/>
    </row>
    <row r="26" spans="1:8" ht="15">
      <c r="A26" s="9" t="s">
        <v>45</v>
      </c>
      <c r="B26" s="9" t="s">
        <v>46</v>
      </c>
      <c r="C26" s="10">
        <v>3</v>
      </c>
      <c r="D26" s="10" t="s">
        <v>11</v>
      </c>
      <c r="E26" s="10"/>
      <c r="F26" s="10">
        <v>3</v>
      </c>
      <c r="G26" s="10"/>
      <c r="H26" s="10"/>
    </row>
    <row r="27" spans="1:8" ht="15">
      <c r="A27" s="9" t="s">
        <v>47</v>
      </c>
      <c r="B27" s="9" t="s">
        <v>48</v>
      </c>
      <c r="C27" s="10">
        <v>3</v>
      </c>
      <c r="D27" s="10" t="s">
        <v>11</v>
      </c>
      <c r="E27" s="10">
        <v>3</v>
      </c>
      <c r="F27" s="10"/>
      <c r="G27" s="10"/>
      <c r="H27" s="10"/>
    </row>
    <row r="28" spans="1:8" ht="15">
      <c r="A28" s="9" t="s">
        <v>53</v>
      </c>
      <c r="B28" s="9" t="s">
        <v>54</v>
      </c>
      <c r="C28" s="10">
        <v>6</v>
      </c>
      <c r="D28" s="10" t="s">
        <v>11</v>
      </c>
      <c r="E28" s="10"/>
      <c r="F28" s="10">
        <v>6</v>
      </c>
      <c r="G28" s="10"/>
      <c r="H28" s="10"/>
    </row>
    <row r="29" spans="1:8" ht="15">
      <c r="A29" s="9"/>
      <c r="B29" s="26" t="s">
        <v>55</v>
      </c>
      <c r="C29" s="10"/>
      <c r="D29" s="10"/>
      <c r="E29" s="10"/>
      <c r="F29" s="10"/>
      <c r="G29" s="10"/>
      <c r="H29" s="10"/>
    </row>
    <row r="30" spans="1:8" ht="15">
      <c r="A30" s="9" t="s">
        <v>57</v>
      </c>
      <c r="B30" s="9" t="s">
        <v>58</v>
      </c>
      <c r="C30" s="10">
        <v>3</v>
      </c>
      <c r="D30" s="10"/>
      <c r="E30" s="10"/>
      <c r="F30" s="10">
        <v>3</v>
      </c>
      <c r="G30" s="10"/>
      <c r="H30" s="10"/>
    </row>
    <row r="31" spans="1:8" ht="15">
      <c r="A31" s="9" t="s">
        <v>59</v>
      </c>
      <c r="B31" s="9" t="s">
        <v>60</v>
      </c>
      <c r="C31" s="10">
        <v>6</v>
      </c>
      <c r="D31" s="10"/>
      <c r="E31" s="10"/>
      <c r="F31" s="10"/>
      <c r="G31" s="10">
        <v>6</v>
      </c>
      <c r="H31" s="10"/>
    </row>
    <row r="32" spans="1:8" ht="15">
      <c r="A32" s="9" t="s">
        <v>61</v>
      </c>
      <c r="B32" s="9" t="s">
        <v>62</v>
      </c>
      <c r="C32" s="10">
        <v>6</v>
      </c>
      <c r="D32" s="10"/>
      <c r="E32" s="10"/>
      <c r="F32" s="10"/>
      <c r="G32" s="10"/>
      <c r="H32" s="10">
        <v>6</v>
      </c>
    </row>
    <row r="33" spans="1:8" ht="15">
      <c r="A33" s="9" t="s">
        <v>63</v>
      </c>
      <c r="B33" s="9" t="s">
        <v>64</v>
      </c>
      <c r="C33" s="10">
        <v>3</v>
      </c>
      <c r="D33" s="10"/>
      <c r="E33" s="10"/>
      <c r="F33" s="10"/>
      <c r="G33" s="10"/>
      <c r="H33" s="10">
        <v>3</v>
      </c>
    </row>
    <row r="34" spans="1:8" ht="15">
      <c r="A34" s="9"/>
      <c r="B34" s="26" t="s">
        <v>65</v>
      </c>
      <c r="C34" s="10"/>
      <c r="D34" s="10"/>
      <c r="E34" s="10"/>
      <c r="F34" s="10"/>
      <c r="G34" s="10"/>
      <c r="H34" s="10"/>
    </row>
    <row r="35" spans="1:8" ht="15">
      <c r="A35" s="9"/>
      <c r="B35" s="25" t="s">
        <v>66</v>
      </c>
      <c r="C35" s="10"/>
      <c r="D35" s="10"/>
      <c r="E35" s="10"/>
      <c r="F35" s="10"/>
      <c r="G35" s="10"/>
      <c r="H35" s="10"/>
    </row>
    <row r="36" spans="1:8" ht="15">
      <c r="A36" s="9" t="s">
        <v>67</v>
      </c>
      <c r="B36" s="9" t="s">
        <v>68</v>
      </c>
      <c r="C36" s="10">
        <v>3</v>
      </c>
      <c r="D36" s="10" t="s">
        <v>11</v>
      </c>
      <c r="F36" s="10">
        <v>3</v>
      </c>
      <c r="G36" s="10"/>
      <c r="H36" s="10"/>
    </row>
    <row r="37" spans="1:8" ht="15">
      <c r="A37" s="9" t="s">
        <v>107</v>
      </c>
      <c r="B37" s="9" t="s">
        <v>108</v>
      </c>
      <c r="C37" s="10">
        <v>3</v>
      </c>
      <c r="D37" s="10" t="s">
        <v>11</v>
      </c>
      <c r="E37" s="10">
        <v>3</v>
      </c>
      <c r="F37" s="10"/>
      <c r="G37" s="10"/>
      <c r="H37" s="10"/>
    </row>
    <row r="38" spans="1:8" ht="15">
      <c r="A38" s="9" t="s">
        <v>69</v>
      </c>
      <c r="B38" s="9" t="s">
        <v>70</v>
      </c>
      <c r="C38" s="10">
        <v>3</v>
      </c>
      <c r="D38" s="10" t="s">
        <v>11</v>
      </c>
      <c r="E38" s="10"/>
      <c r="F38" s="10"/>
      <c r="G38" s="10">
        <v>3</v>
      </c>
      <c r="H38" s="10"/>
    </row>
    <row r="39" spans="1:8" ht="15">
      <c r="A39" s="9" t="s">
        <v>71</v>
      </c>
      <c r="B39" s="9" t="s">
        <v>72</v>
      </c>
      <c r="C39" s="10">
        <v>4</v>
      </c>
      <c r="D39" s="10" t="s">
        <v>27</v>
      </c>
      <c r="E39" s="10"/>
      <c r="F39" s="10"/>
      <c r="G39" s="10">
        <v>4</v>
      </c>
      <c r="H39" s="10"/>
    </row>
    <row r="40" spans="1:8" ht="15">
      <c r="A40" s="9"/>
      <c r="B40" s="25" t="s">
        <v>73</v>
      </c>
      <c r="C40" s="10"/>
      <c r="D40" s="10"/>
      <c r="E40" s="10">
        <v>6</v>
      </c>
      <c r="F40" s="10">
        <v>4</v>
      </c>
      <c r="G40" s="10">
        <v>7</v>
      </c>
      <c r="H40" s="10"/>
    </row>
    <row r="41" spans="1:8" ht="15">
      <c r="A41" s="9"/>
      <c r="B41" s="25" t="s">
        <v>74</v>
      </c>
      <c r="C41" s="10"/>
      <c r="D41" s="10"/>
      <c r="E41" s="10">
        <v>6</v>
      </c>
      <c r="F41" s="10"/>
      <c r="G41" s="10">
        <v>2</v>
      </c>
      <c r="H41" s="10"/>
    </row>
    <row r="42" spans="1:8" ht="15">
      <c r="A42" s="9" t="s">
        <v>75</v>
      </c>
      <c r="B42" s="9" t="s">
        <v>76</v>
      </c>
      <c r="C42" s="10">
        <v>6</v>
      </c>
      <c r="D42" s="10" t="s">
        <v>11</v>
      </c>
      <c r="E42" s="10"/>
      <c r="F42" s="10" t="s">
        <v>77</v>
      </c>
      <c r="G42" s="10"/>
      <c r="H42" s="10"/>
    </row>
    <row r="43" spans="1:8" ht="15">
      <c r="A43" s="9" t="s">
        <v>78</v>
      </c>
      <c r="B43" s="9" t="s">
        <v>79</v>
      </c>
      <c r="C43" s="10">
        <v>4</v>
      </c>
      <c r="D43" s="10" t="s">
        <v>27</v>
      </c>
      <c r="E43" s="10"/>
      <c r="F43" s="10"/>
      <c r="G43" s="10" t="s">
        <v>80</v>
      </c>
      <c r="H43" s="10"/>
    </row>
    <row r="44" spans="1:8" ht="15">
      <c r="A44" s="9" t="s">
        <v>81</v>
      </c>
      <c r="B44" s="9" t="s">
        <v>82</v>
      </c>
      <c r="C44" s="10">
        <v>4</v>
      </c>
      <c r="D44" s="10" t="s">
        <v>11</v>
      </c>
      <c r="E44" s="10" t="s">
        <v>80</v>
      </c>
      <c r="F44" s="10"/>
      <c r="G44" s="10"/>
      <c r="H44" s="10"/>
    </row>
    <row r="45" spans="1:8" ht="15">
      <c r="A45" s="9" t="s">
        <v>83</v>
      </c>
      <c r="B45" s="9" t="s">
        <v>84</v>
      </c>
      <c r="C45" s="10">
        <v>3</v>
      </c>
      <c r="D45" s="10" t="s">
        <v>27</v>
      </c>
      <c r="E45" s="10" t="s">
        <v>80</v>
      </c>
      <c r="F45" s="10"/>
      <c r="G45" s="10"/>
      <c r="H45" s="10"/>
    </row>
    <row r="46" spans="1:8" ht="15">
      <c r="A46" s="9" t="s">
        <v>109</v>
      </c>
      <c r="B46" s="9" t="s">
        <v>110</v>
      </c>
      <c r="C46" s="10">
        <v>3</v>
      </c>
      <c r="D46" s="10" t="s">
        <v>11</v>
      </c>
      <c r="E46" s="10"/>
      <c r="F46" s="10"/>
      <c r="G46" s="10" t="s">
        <v>80</v>
      </c>
      <c r="H46" s="10"/>
    </row>
    <row r="47" spans="1:8" ht="15">
      <c r="A47" s="9" t="s">
        <v>130</v>
      </c>
      <c r="B47" s="9" t="s">
        <v>86</v>
      </c>
      <c r="C47" s="10">
        <v>3</v>
      </c>
      <c r="D47" s="10" t="s">
        <v>27</v>
      </c>
      <c r="E47" s="10" t="s">
        <v>80</v>
      </c>
      <c r="F47" s="10"/>
      <c r="G47" s="10"/>
      <c r="H47" s="10"/>
    </row>
    <row r="48" spans="1:8" ht="15">
      <c r="A48" s="9" t="s">
        <v>131</v>
      </c>
      <c r="B48" s="9" t="s">
        <v>132</v>
      </c>
      <c r="C48" s="10">
        <v>4</v>
      </c>
      <c r="D48" s="10" t="s">
        <v>27</v>
      </c>
      <c r="E48" s="10"/>
      <c r="F48" s="10" t="s">
        <v>77</v>
      </c>
      <c r="G48" s="10"/>
      <c r="H48" s="10"/>
    </row>
    <row r="49" spans="1:8" ht="15">
      <c r="A49" s="9" t="s">
        <v>133</v>
      </c>
      <c r="B49" s="9" t="s">
        <v>112</v>
      </c>
      <c r="C49" s="10">
        <v>5</v>
      </c>
      <c r="D49" s="10" t="s">
        <v>11</v>
      </c>
      <c r="E49" s="10"/>
      <c r="F49" s="10"/>
      <c r="G49" s="10"/>
      <c r="H49" s="10" t="s">
        <v>77</v>
      </c>
    </row>
    <row r="50" spans="1:8" ht="15">
      <c r="A50" s="9"/>
      <c r="B50" s="26" t="s">
        <v>111</v>
      </c>
      <c r="C50" s="10"/>
      <c r="D50" s="10"/>
      <c r="E50" s="9">
        <v>3</v>
      </c>
      <c r="F50" s="10"/>
      <c r="G50" s="10">
        <v>7</v>
      </c>
      <c r="H50" s="10">
        <v>4</v>
      </c>
    </row>
    <row r="51" spans="1:8" ht="15">
      <c r="A51" s="27" t="s">
        <v>134</v>
      </c>
      <c r="B51" s="28" t="s">
        <v>93</v>
      </c>
      <c r="C51" s="10"/>
      <c r="D51" s="10"/>
      <c r="E51" s="10"/>
      <c r="F51" s="10"/>
      <c r="G51" s="10"/>
      <c r="H51" s="10">
        <v>16</v>
      </c>
    </row>
    <row r="52" spans="2:9" ht="15">
      <c r="B52" s="27" t="s">
        <v>94</v>
      </c>
      <c r="C52" s="10"/>
      <c r="D52" s="10"/>
      <c r="E52" s="6">
        <f>SUM(E40,E36:E37,E27,E25,E7:E9,E50)</f>
        <v>30</v>
      </c>
      <c r="F52" s="6">
        <f>SUM(F40,F30,F26,F23:F24,F14,F10:F12,F36)</f>
        <v>33</v>
      </c>
      <c r="G52" s="6">
        <f>SUM(G50,G40,G38:G39,G31,G13)</f>
        <v>31</v>
      </c>
      <c r="H52" s="6">
        <f>SUM(H51,H50,H32)</f>
        <v>26</v>
      </c>
      <c r="I52">
        <f>SUM(E52:H52)</f>
        <v>120</v>
      </c>
    </row>
    <row r="53" spans="1:9" ht="15">
      <c r="A53" s="9"/>
      <c r="B53" s="4" t="s">
        <v>95</v>
      </c>
      <c r="C53" s="10"/>
      <c r="D53" s="8"/>
      <c r="E53" s="6">
        <f>SUM(E41,E36:E37,E27,E25,E7:E9,E50)</f>
        <v>30</v>
      </c>
      <c r="F53" s="6">
        <f>SUM(F29:F30,F28,F26,F23:F24,F14,F10:F12,F36)</f>
        <v>35</v>
      </c>
      <c r="G53" s="6">
        <f>SUM(G41,G38:G39,G31,G13,G50)</f>
        <v>26</v>
      </c>
      <c r="H53" s="6">
        <f>SUM(H51,H50,H33,H32)</f>
        <v>29</v>
      </c>
      <c r="I53">
        <f>SUM(E53:H53)</f>
        <v>120</v>
      </c>
    </row>
  </sheetData>
  <sheetProtection/>
  <hyperlinks>
    <hyperlink ref="B30" r:id="rId1" display="http://www.tlu.ee/?LangID=1&amp;CatID=636&amp;subAction=CourseData&amp;LangID=EST&amp;ID_AINE=45606&amp;ID_SEM=&amp;SearchString=&amp;ID_TEAD=2&amp;ID_OSAK=45&amp;ID_TOOL=76&amp;Limit=0"/>
    <hyperlink ref="B7" r:id="rId2" display="http://www.tlu.ee/?LangID=1&amp;CatID=636&amp;subAction=CourseData&amp;Language=EST&amp;ID_AINE=65335&amp;ID_SEM=&amp;SearchString=ett7004&amp;ID_TEAD=&amp;ID_OSAK=&amp;ID_TOOL=&amp;Limit=0"/>
    <hyperlink ref="B71" r:id="rId3" display="http://www.tlu.ee/?LangID=1&amp;CatID=636&amp;subAction=CourseData&amp;LangID=EST&amp;ID_AINE=45606&amp;ID_SEM=&amp;SearchString=&amp;ID_TEAD=2&amp;ID_OSAK=45&amp;ID_TOOL=76&amp;Limit=0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57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8.421875" style="0" customWidth="1"/>
    <col min="2" max="2" width="42.7109375" style="0" customWidth="1"/>
    <col min="3" max="3" width="7.140625" style="0" bestFit="1" customWidth="1"/>
    <col min="4" max="5" width="5.00390625" style="0" customWidth="1"/>
    <col min="6" max="6" width="4.7109375" style="0" customWidth="1"/>
    <col min="7" max="7" width="4.8515625" style="0" customWidth="1"/>
    <col min="8" max="8" width="5.7109375" style="0" customWidth="1"/>
  </cols>
  <sheetData>
    <row r="1" spans="1:8" ht="15">
      <c r="A1" s="52" t="s">
        <v>104</v>
      </c>
      <c r="B1" s="51"/>
      <c r="C1" s="51"/>
      <c r="D1" s="51"/>
      <c r="E1" s="51"/>
      <c r="F1" s="51"/>
      <c r="G1" s="51"/>
      <c r="H1" s="51"/>
    </row>
    <row r="2" spans="1:8" ht="15">
      <c r="A2" s="51" t="s">
        <v>153</v>
      </c>
      <c r="B2" s="51"/>
      <c r="C2" s="51"/>
      <c r="D2" s="51"/>
      <c r="E2" s="51"/>
      <c r="F2" s="51"/>
      <c r="G2" s="51"/>
      <c r="H2" s="51"/>
    </row>
    <row r="3" spans="1:8" ht="15">
      <c r="A3" s="51"/>
      <c r="B3" s="51"/>
      <c r="C3" s="51"/>
      <c r="D3" s="49"/>
      <c r="E3" s="49"/>
      <c r="F3" s="49"/>
      <c r="G3" s="49"/>
      <c r="H3" s="49"/>
    </row>
    <row r="4" spans="1:8" ht="15">
      <c r="A4" s="38" t="s">
        <v>0</v>
      </c>
      <c r="B4" s="48" t="s">
        <v>1</v>
      </c>
      <c r="C4" s="38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</row>
    <row r="5" spans="1:8" ht="15">
      <c r="A5" s="32"/>
      <c r="B5" s="48" t="s">
        <v>8</v>
      </c>
      <c r="C5" s="38">
        <v>24</v>
      </c>
      <c r="D5" s="34"/>
      <c r="E5" s="34"/>
      <c r="F5" s="34"/>
      <c r="G5" s="34"/>
      <c r="H5" s="34"/>
    </row>
    <row r="6" spans="1:8" ht="15">
      <c r="A6" s="36" t="s">
        <v>126</v>
      </c>
      <c r="B6" s="45" t="s">
        <v>10</v>
      </c>
      <c r="C6" s="39">
        <v>4</v>
      </c>
      <c r="D6" s="34" t="s">
        <v>11</v>
      </c>
      <c r="E6" s="34">
        <v>4</v>
      </c>
      <c r="F6" s="34"/>
      <c r="G6" s="34"/>
      <c r="H6" s="34"/>
    </row>
    <row r="7" spans="1:8" ht="15">
      <c r="A7" s="36" t="s">
        <v>125</v>
      </c>
      <c r="B7" s="45" t="s">
        <v>13</v>
      </c>
      <c r="C7" s="39">
        <v>4</v>
      </c>
      <c r="D7" s="34" t="s">
        <v>11</v>
      </c>
      <c r="E7" s="34">
        <v>4</v>
      </c>
      <c r="F7" s="34"/>
      <c r="G7" s="34"/>
      <c r="H7" s="34"/>
    </row>
    <row r="8" spans="1:8" ht="15">
      <c r="A8" s="36" t="s">
        <v>14</v>
      </c>
      <c r="B8" s="45" t="s">
        <v>15</v>
      </c>
      <c r="C8" s="39">
        <v>4</v>
      </c>
      <c r="D8" s="34" t="s">
        <v>11</v>
      </c>
      <c r="E8" s="34">
        <v>4</v>
      </c>
      <c r="F8" s="34"/>
      <c r="G8" s="34"/>
      <c r="H8" s="34"/>
    </row>
    <row r="9" spans="1:8" ht="15">
      <c r="A9" s="36" t="s">
        <v>124</v>
      </c>
      <c r="B9" s="45" t="s">
        <v>17</v>
      </c>
      <c r="C9" s="39">
        <v>3</v>
      </c>
      <c r="D9" s="50" t="s">
        <v>11</v>
      </c>
      <c r="E9" s="34"/>
      <c r="F9" s="34">
        <v>3</v>
      </c>
      <c r="G9" s="34"/>
      <c r="H9" s="34"/>
    </row>
    <row r="10" spans="1:8" ht="15">
      <c r="A10" s="36" t="s">
        <v>123</v>
      </c>
      <c r="B10" s="45" t="s">
        <v>19</v>
      </c>
      <c r="C10" s="39">
        <v>2</v>
      </c>
      <c r="D10" s="50" t="s">
        <v>11</v>
      </c>
      <c r="E10" s="34"/>
      <c r="F10" s="34">
        <v>2</v>
      </c>
      <c r="G10" s="34"/>
      <c r="H10" s="34"/>
    </row>
    <row r="11" spans="1:8" ht="15">
      <c r="A11" s="36" t="s">
        <v>20</v>
      </c>
      <c r="B11" s="45" t="s">
        <v>21</v>
      </c>
      <c r="C11" s="39">
        <v>3</v>
      </c>
      <c r="D11" s="50" t="s">
        <v>11</v>
      </c>
      <c r="E11" s="34"/>
      <c r="F11" s="34">
        <v>3</v>
      </c>
      <c r="G11" s="34"/>
      <c r="H11" s="34"/>
    </row>
    <row r="12" spans="1:8" ht="15">
      <c r="A12" s="36" t="s">
        <v>22</v>
      </c>
      <c r="B12" s="45" t="s">
        <v>23</v>
      </c>
      <c r="C12" s="39">
        <v>4</v>
      </c>
      <c r="D12" s="50" t="s">
        <v>11</v>
      </c>
      <c r="E12" s="49"/>
      <c r="F12" s="34"/>
      <c r="G12" s="34">
        <v>4</v>
      </c>
      <c r="H12" s="34"/>
    </row>
    <row r="13" spans="1:8" ht="15">
      <c r="A13" s="32"/>
      <c r="B13" s="48" t="s">
        <v>24</v>
      </c>
      <c r="C13" s="38">
        <v>6</v>
      </c>
      <c r="D13" s="34"/>
      <c r="E13" s="34"/>
      <c r="F13" s="34">
        <v>6</v>
      </c>
      <c r="G13" s="34"/>
      <c r="H13" s="34"/>
    </row>
    <row r="14" spans="1:8" ht="15">
      <c r="A14" s="36" t="s">
        <v>122</v>
      </c>
      <c r="B14" s="45" t="s">
        <v>26</v>
      </c>
      <c r="C14" s="39">
        <v>3</v>
      </c>
      <c r="D14" s="34" t="s">
        <v>27</v>
      </c>
      <c r="E14" s="34"/>
      <c r="F14" s="34"/>
      <c r="G14" s="34"/>
      <c r="H14" s="34"/>
    </row>
    <row r="15" spans="1:8" ht="15">
      <c r="A15" s="36" t="s">
        <v>152</v>
      </c>
      <c r="B15" s="45" t="s">
        <v>120</v>
      </c>
      <c r="C15" s="39">
        <v>3</v>
      </c>
      <c r="D15" s="34" t="s">
        <v>11</v>
      </c>
      <c r="E15" s="34"/>
      <c r="F15" s="34"/>
      <c r="G15" s="34"/>
      <c r="H15" s="34"/>
    </row>
    <row r="16" spans="1:8" ht="15">
      <c r="A16" s="36" t="s">
        <v>119</v>
      </c>
      <c r="B16" s="45" t="s">
        <v>118</v>
      </c>
      <c r="C16" s="39">
        <v>3</v>
      </c>
      <c r="D16" s="34" t="s">
        <v>27</v>
      </c>
      <c r="E16" s="34"/>
      <c r="F16" s="34"/>
      <c r="G16" s="34"/>
      <c r="H16" s="34"/>
    </row>
    <row r="17" spans="1:8" ht="15">
      <c r="A17" s="36" t="s">
        <v>117</v>
      </c>
      <c r="B17" s="45" t="s">
        <v>116</v>
      </c>
      <c r="C17" s="39">
        <v>3</v>
      </c>
      <c r="D17" s="34" t="s">
        <v>27</v>
      </c>
      <c r="E17" s="34"/>
      <c r="F17" s="34"/>
      <c r="G17" s="34"/>
      <c r="H17" s="34"/>
    </row>
    <row r="18" spans="1:8" ht="15">
      <c r="A18" s="36" t="s">
        <v>31</v>
      </c>
      <c r="B18" s="45" t="s">
        <v>32</v>
      </c>
      <c r="C18" s="39">
        <v>3</v>
      </c>
      <c r="D18" s="34" t="s">
        <v>11</v>
      </c>
      <c r="E18" s="34"/>
      <c r="F18" s="34"/>
      <c r="G18" s="34"/>
      <c r="H18" s="34"/>
    </row>
    <row r="19" spans="1:8" ht="15">
      <c r="A19" s="36" t="s">
        <v>151</v>
      </c>
      <c r="B19" s="45" t="s">
        <v>150</v>
      </c>
      <c r="C19" s="39">
        <v>3</v>
      </c>
      <c r="D19" s="34" t="s">
        <v>11</v>
      </c>
      <c r="E19" s="34"/>
      <c r="F19" s="34"/>
      <c r="G19" s="34"/>
      <c r="H19" s="34"/>
    </row>
    <row r="20" spans="1:8" ht="15">
      <c r="A20" s="47"/>
      <c r="B20" s="48" t="s">
        <v>149</v>
      </c>
      <c r="C20" s="35">
        <f>SUM(C22:C26)</f>
        <v>15</v>
      </c>
      <c r="D20" s="34"/>
      <c r="E20" s="34"/>
      <c r="F20" s="34"/>
      <c r="G20" s="34"/>
      <c r="H20" s="34"/>
    </row>
    <row r="21" spans="1:8" ht="15">
      <c r="A21" s="47"/>
      <c r="B21" s="46" t="s">
        <v>146</v>
      </c>
      <c r="C21" s="43">
        <v>21</v>
      </c>
      <c r="D21" s="34"/>
      <c r="E21" s="34"/>
      <c r="F21" s="34"/>
      <c r="G21" s="34"/>
      <c r="H21" s="34"/>
    </row>
    <row r="22" spans="1:8" ht="15">
      <c r="A22" s="36" t="s">
        <v>148</v>
      </c>
      <c r="B22" s="36" t="s">
        <v>40</v>
      </c>
      <c r="C22" s="39">
        <v>4</v>
      </c>
      <c r="D22" s="34" t="s">
        <v>11</v>
      </c>
      <c r="E22" s="34"/>
      <c r="F22" s="34">
        <v>4</v>
      </c>
      <c r="G22" s="34"/>
      <c r="H22" s="34"/>
    </row>
    <row r="23" spans="1:8" ht="15">
      <c r="A23" s="36" t="s">
        <v>147</v>
      </c>
      <c r="B23" s="36" t="s">
        <v>42</v>
      </c>
      <c r="C23" s="39">
        <v>2</v>
      </c>
      <c r="D23" s="34" t="s">
        <v>11</v>
      </c>
      <c r="E23" s="34"/>
      <c r="F23" s="34">
        <v>2</v>
      </c>
      <c r="G23" s="34"/>
      <c r="H23" s="34"/>
    </row>
    <row r="24" spans="1:8" ht="15">
      <c r="A24" s="36" t="s">
        <v>43</v>
      </c>
      <c r="B24" s="36" t="s">
        <v>44</v>
      </c>
      <c r="C24" s="39">
        <v>3</v>
      </c>
      <c r="D24" s="34" t="s">
        <v>11</v>
      </c>
      <c r="E24" s="34">
        <v>3</v>
      </c>
      <c r="F24" s="34"/>
      <c r="G24" s="34"/>
      <c r="H24" s="34"/>
    </row>
    <row r="25" spans="1:8" ht="15">
      <c r="A25" s="36" t="s">
        <v>45</v>
      </c>
      <c r="B25" s="36" t="s">
        <v>46</v>
      </c>
      <c r="C25" s="39">
        <v>3</v>
      </c>
      <c r="D25" s="34" t="s">
        <v>11</v>
      </c>
      <c r="E25" s="34"/>
      <c r="F25" s="34">
        <v>3</v>
      </c>
      <c r="G25" s="34"/>
      <c r="H25" s="34"/>
    </row>
    <row r="26" spans="1:8" ht="15">
      <c r="A26" s="36" t="s">
        <v>47</v>
      </c>
      <c r="B26" s="36" t="s">
        <v>48</v>
      </c>
      <c r="C26" s="39">
        <v>3</v>
      </c>
      <c r="D26" s="34" t="s">
        <v>11</v>
      </c>
      <c r="E26" s="34">
        <v>3</v>
      </c>
      <c r="F26" s="34"/>
      <c r="G26" s="34"/>
      <c r="H26" s="34"/>
    </row>
    <row r="27" spans="1:8" ht="15">
      <c r="A27" s="36" t="s">
        <v>53</v>
      </c>
      <c r="B27" s="36" t="s">
        <v>54</v>
      </c>
      <c r="C27" s="39">
        <v>6</v>
      </c>
      <c r="D27" s="34" t="s">
        <v>11</v>
      </c>
      <c r="E27" s="34"/>
      <c r="F27" s="34">
        <v>6</v>
      </c>
      <c r="G27" s="39"/>
      <c r="H27" s="34"/>
    </row>
    <row r="28" spans="1:8" ht="15">
      <c r="A28" s="47"/>
      <c r="B28" s="48" t="s">
        <v>55</v>
      </c>
      <c r="C28" s="35">
        <v>15</v>
      </c>
      <c r="D28" s="34"/>
      <c r="E28" s="34"/>
      <c r="F28" s="34"/>
      <c r="G28" s="34"/>
      <c r="H28" s="34"/>
    </row>
    <row r="29" spans="1:8" ht="15">
      <c r="A29" s="47"/>
      <c r="B29" s="46" t="s">
        <v>146</v>
      </c>
      <c r="C29" s="43">
        <v>18</v>
      </c>
      <c r="D29" s="34"/>
      <c r="E29" s="34"/>
      <c r="F29" s="34"/>
      <c r="G29" s="34"/>
      <c r="H29" s="34"/>
    </row>
    <row r="30" spans="1:8" ht="15">
      <c r="A30" s="36" t="s">
        <v>57</v>
      </c>
      <c r="B30" s="36" t="s">
        <v>58</v>
      </c>
      <c r="C30" s="39">
        <v>3</v>
      </c>
      <c r="D30" s="34"/>
      <c r="E30" s="34"/>
      <c r="F30" s="34">
        <v>3</v>
      </c>
      <c r="G30" s="34"/>
      <c r="H30" s="34"/>
    </row>
    <row r="31" spans="1:8" ht="15">
      <c r="A31" s="36" t="s">
        <v>59</v>
      </c>
      <c r="B31" s="45" t="s">
        <v>60</v>
      </c>
      <c r="C31" s="39">
        <v>6</v>
      </c>
      <c r="D31" s="34"/>
      <c r="E31" s="34"/>
      <c r="F31" s="34"/>
      <c r="G31" s="34">
        <v>6</v>
      </c>
      <c r="H31" s="34"/>
    </row>
    <row r="32" spans="1:8" ht="15">
      <c r="A32" s="36" t="s">
        <v>61</v>
      </c>
      <c r="B32" s="45" t="s">
        <v>62</v>
      </c>
      <c r="C32" s="39">
        <v>6</v>
      </c>
      <c r="D32" s="34"/>
      <c r="E32" s="34"/>
      <c r="F32" s="34"/>
      <c r="G32" s="34"/>
      <c r="H32" s="34">
        <v>6</v>
      </c>
    </row>
    <row r="33" spans="1:8" ht="15">
      <c r="A33" s="36" t="s">
        <v>63</v>
      </c>
      <c r="B33" s="36" t="s">
        <v>64</v>
      </c>
      <c r="C33" s="39">
        <v>3</v>
      </c>
      <c r="D33" s="34"/>
      <c r="E33" s="34"/>
      <c r="F33" s="34"/>
      <c r="G33" s="34"/>
      <c r="H33" s="34">
        <v>3</v>
      </c>
    </row>
    <row r="34" spans="1:8" ht="15">
      <c r="A34" s="36"/>
      <c r="B34" s="38" t="s">
        <v>145</v>
      </c>
      <c r="C34" s="39"/>
      <c r="D34" s="34"/>
      <c r="E34" s="34"/>
      <c r="F34" s="34"/>
      <c r="G34" s="34"/>
      <c r="H34" s="34"/>
    </row>
    <row r="35" spans="1:8" ht="15">
      <c r="A35" s="32"/>
      <c r="B35" s="37" t="s">
        <v>66</v>
      </c>
      <c r="C35" s="38">
        <f>SUM(C36:C39)</f>
        <v>13</v>
      </c>
      <c r="D35" s="34"/>
      <c r="E35" s="34"/>
      <c r="F35" s="34"/>
      <c r="G35" s="34"/>
      <c r="H35" s="34"/>
    </row>
    <row r="36" spans="1:8" ht="15">
      <c r="A36" s="36" t="s">
        <v>67</v>
      </c>
      <c r="B36" s="36" t="s">
        <v>68</v>
      </c>
      <c r="C36" s="39">
        <v>3</v>
      </c>
      <c r="D36" s="34" t="s">
        <v>11</v>
      </c>
      <c r="E36" s="34">
        <v>3</v>
      </c>
      <c r="F36" s="34"/>
      <c r="G36" s="34"/>
      <c r="H36" s="34"/>
    </row>
    <row r="37" spans="1:8" ht="15">
      <c r="A37" s="36" t="s">
        <v>107</v>
      </c>
      <c r="B37" s="36" t="s">
        <v>108</v>
      </c>
      <c r="C37" s="39">
        <v>3</v>
      </c>
      <c r="D37" s="34" t="s">
        <v>11</v>
      </c>
      <c r="E37" s="34">
        <v>3</v>
      </c>
      <c r="F37" s="34"/>
      <c r="G37" s="34"/>
      <c r="H37" s="34"/>
    </row>
    <row r="38" spans="1:8" ht="15">
      <c r="A38" s="36" t="s">
        <v>69</v>
      </c>
      <c r="B38" s="36" t="s">
        <v>70</v>
      </c>
      <c r="C38" s="39">
        <v>3</v>
      </c>
      <c r="D38" s="34" t="s">
        <v>11</v>
      </c>
      <c r="E38" s="34"/>
      <c r="F38" s="34"/>
      <c r="G38" s="34">
        <v>3</v>
      </c>
      <c r="H38" s="34"/>
    </row>
    <row r="39" spans="1:8" ht="15">
      <c r="A39" s="36" t="s">
        <v>71</v>
      </c>
      <c r="B39" s="36" t="s">
        <v>72</v>
      </c>
      <c r="C39" s="39">
        <v>4</v>
      </c>
      <c r="D39" s="34" t="s">
        <v>27</v>
      </c>
      <c r="E39" s="34"/>
      <c r="F39" s="34"/>
      <c r="G39" s="34">
        <v>4</v>
      </c>
      <c r="H39" s="34"/>
    </row>
    <row r="40" spans="1:8" ht="15">
      <c r="A40" s="32"/>
      <c r="B40" s="37" t="s">
        <v>144</v>
      </c>
      <c r="C40" s="35">
        <v>20</v>
      </c>
      <c r="D40" s="39"/>
      <c r="E40" s="34"/>
      <c r="F40" s="34"/>
      <c r="G40" s="34"/>
      <c r="H40" s="34"/>
    </row>
    <row r="41" spans="1:8" ht="15">
      <c r="A41" s="32"/>
      <c r="B41" s="44" t="s">
        <v>143</v>
      </c>
      <c r="C41" s="43">
        <v>11</v>
      </c>
      <c r="D41" s="39"/>
      <c r="E41" s="34"/>
      <c r="F41" s="34"/>
      <c r="G41" s="34"/>
      <c r="H41" s="34"/>
    </row>
    <row r="42" spans="1:8" ht="15">
      <c r="A42" s="32"/>
      <c r="B42" s="37" t="s">
        <v>142</v>
      </c>
      <c r="C42" s="40">
        <v>10</v>
      </c>
      <c r="D42" s="39"/>
      <c r="E42" s="34"/>
      <c r="F42" s="34"/>
      <c r="G42" s="34"/>
      <c r="H42" s="34"/>
    </row>
    <row r="43" spans="1:8" ht="15">
      <c r="A43" s="36" t="s">
        <v>75</v>
      </c>
      <c r="B43" s="36" t="s">
        <v>76</v>
      </c>
      <c r="C43" s="39">
        <v>6</v>
      </c>
      <c r="D43" s="34" t="s">
        <v>11</v>
      </c>
      <c r="E43" s="34"/>
      <c r="F43" s="34">
        <v>6</v>
      </c>
      <c r="G43" s="34"/>
      <c r="H43" s="34"/>
    </row>
    <row r="44" spans="1:8" ht="15">
      <c r="A44" s="36" t="s">
        <v>78</v>
      </c>
      <c r="B44" s="36" t="s">
        <v>79</v>
      </c>
      <c r="C44" s="39">
        <v>4</v>
      </c>
      <c r="D44" s="34" t="s">
        <v>27</v>
      </c>
      <c r="E44" s="34"/>
      <c r="F44" s="34"/>
      <c r="G44" s="34">
        <v>4</v>
      </c>
      <c r="H44" s="34"/>
    </row>
    <row r="45" spans="1:8" ht="15">
      <c r="A45" s="36"/>
      <c r="B45" s="41" t="s">
        <v>141</v>
      </c>
      <c r="C45" s="40">
        <v>10</v>
      </c>
      <c r="D45" s="34"/>
      <c r="E45" s="34"/>
      <c r="F45" s="34"/>
      <c r="G45" s="34"/>
      <c r="H45" s="34"/>
    </row>
    <row r="46" spans="1:8" ht="15">
      <c r="A46" s="36" t="s">
        <v>134</v>
      </c>
      <c r="B46" s="42" t="s">
        <v>82</v>
      </c>
      <c r="C46" s="39">
        <v>4</v>
      </c>
      <c r="D46" s="34" t="s">
        <v>11</v>
      </c>
      <c r="E46" s="34"/>
      <c r="F46" s="34">
        <v>4</v>
      </c>
      <c r="G46" s="34"/>
      <c r="H46" s="34"/>
    </row>
    <row r="47" spans="1:8" ht="15">
      <c r="A47" s="36" t="s">
        <v>81</v>
      </c>
      <c r="B47" s="42" t="s">
        <v>84</v>
      </c>
      <c r="C47" s="39">
        <v>3</v>
      </c>
      <c r="D47" s="34" t="s">
        <v>27</v>
      </c>
      <c r="E47" s="34"/>
      <c r="F47" s="34"/>
      <c r="G47" s="34">
        <v>3</v>
      </c>
      <c r="H47" s="34"/>
    </row>
    <row r="48" spans="1:8" ht="15">
      <c r="A48" s="36" t="s">
        <v>83</v>
      </c>
      <c r="B48" s="42" t="s">
        <v>140</v>
      </c>
      <c r="C48" s="39">
        <v>3</v>
      </c>
      <c r="D48" s="34" t="s">
        <v>27</v>
      </c>
      <c r="E48" s="34"/>
      <c r="F48" s="34"/>
      <c r="G48" s="34"/>
      <c r="H48" s="34">
        <v>3</v>
      </c>
    </row>
    <row r="49" spans="1:8" ht="15">
      <c r="A49" s="36"/>
      <c r="B49" s="41" t="s">
        <v>139</v>
      </c>
      <c r="C49" s="40">
        <v>10</v>
      </c>
      <c r="D49" s="34"/>
      <c r="E49" s="34"/>
      <c r="F49" s="34"/>
      <c r="G49" s="34"/>
      <c r="H49" s="34"/>
    </row>
    <row r="50" spans="1:8" ht="15">
      <c r="A50" s="36" t="s">
        <v>109</v>
      </c>
      <c r="B50" s="36" t="s">
        <v>110</v>
      </c>
      <c r="C50" s="39">
        <v>3</v>
      </c>
      <c r="D50" s="34" t="s">
        <v>11</v>
      </c>
      <c r="E50" s="34"/>
      <c r="F50" s="34"/>
      <c r="G50" s="34">
        <v>3</v>
      </c>
      <c r="H50" s="34"/>
    </row>
    <row r="51" spans="1:8" ht="15">
      <c r="A51" s="36" t="s">
        <v>130</v>
      </c>
      <c r="B51" s="36" t="s">
        <v>86</v>
      </c>
      <c r="C51" s="39">
        <v>3</v>
      </c>
      <c r="D51" s="34" t="s">
        <v>27</v>
      </c>
      <c r="E51" s="34"/>
      <c r="F51" s="34"/>
      <c r="G51" s="34"/>
      <c r="H51" s="34">
        <v>3</v>
      </c>
    </row>
    <row r="52" spans="1:8" ht="15">
      <c r="A52" s="36" t="s">
        <v>131</v>
      </c>
      <c r="B52" s="36" t="s">
        <v>132</v>
      </c>
      <c r="C52" s="39">
        <v>4</v>
      </c>
      <c r="D52" s="34" t="s">
        <v>27</v>
      </c>
      <c r="E52" s="34"/>
      <c r="F52" s="34">
        <v>4</v>
      </c>
      <c r="G52" s="34"/>
      <c r="H52" s="34"/>
    </row>
    <row r="53" spans="1:8" ht="15">
      <c r="A53" s="32"/>
      <c r="B53" s="38" t="s">
        <v>138</v>
      </c>
      <c r="C53" s="33">
        <v>12</v>
      </c>
      <c r="D53" s="34"/>
      <c r="E53" s="34">
        <v>6</v>
      </c>
      <c r="F53" s="34">
        <v>3</v>
      </c>
      <c r="G53" s="34">
        <v>3</v>
      </c>
      <c r="H53" s="34"/>
    </row>
    <row r="54" spans="1:8" ht="15">
      <c r="A54" s="32"/>
      <c r="B54" s="38" t="s">
        <v>137</v>
      </c>
      <c r="C54" s="32"/>
      <c r="D54" s="34"/>
      <c r="E54" s="34"/>
      <c r="F54" s="34"/>
      <c r="G54" s="34"/>
      <c r="H54" s="34"/>
    </row>
    <row r="55" spans="1:8" ht="15">
      <c r="A55" s="36" t="s">
        <v>136</v>
      </c>
      <c r="B55" s="37" t="s">
        <v>93</v>
      </c>
      <c r="C55" s="35">
        <v>15</v>
      </c>
      <c r="D55" s="34"/>
      <c r="E55" s="34"/>
      <c r="F55" s="34"/>
      <c r="G55" s="34"/>
      <c r="H55" s="33">
        <v>15</v>
      </c>
    </row>
    <row r="56" spans="1:8" ht="15">
      <c r="A56" s="36"/>
      <c r="B56" s="36" t="s">
        <v>94</v>
      </c>
      <c r="C56" s="35">
        <f>+C5+C13+C20+C28+C35+C40+C53+C55</f>
        <v>120</v>
      </c>
      <c r="D56" s="34"/>
      <c r="E56" s="33">
        <f>+E6+E7+E8+E24+E26+E36+E37+E53</f>
        <v>30</v>
      </c>
      <c r="F56" s="33">
        <v>32</v>
      </c>
      <c r="G56" s="33">
        <v>30</v>
      </c>
      <c r="H56" s="33">
        <v>28</v>
      </c>
    </row>
    <row r="57" spans="1:8" ht="15">
      <c r="A57" s="32"/>
      <c r="B57" s="31" t="s">
        <v>135</v>
      </c>
      <c r="C57" s="29">
        <f>+C5+C13+C21+C29+C35+C41+C53+C55</f>
        <v>120</v>
      </c>
      <c r="D57" s="30"/>
      <c r="E57" s="29">
        <v>30</v>
      </c>
      <c r="F57" s="29">
        <v>35</v>
      </c>
      <c r="G57" s="29">
        <v>30</v>
      </c>
      <c r="H57" s="29">
        <v>25</v>
      </c>
    </row>
  </sheetData>
  <sheetProtection/>
  <hyperlinks>
    <hyperlink ref="B30" r:id="rId1" display="http://www.tlu.ee/?LangID=1&amp;CatID=636&amp;subAction=CourseData&amp;LangID=EST&amp;ID_AINE=45606&amp;ID_SEM=&amp;SearchString=&amp;ID_TEAD=2&amp;ID_OSAK=45&amp;ID_TOOL=76&amp;Limit=0"/>
    <hyperlink ref="B6" r:id="rId2" display="http://www.tlu.ee/?LangID=1&amp;CatID=636&amp;subAction=CourseData&amp;Language=EST&amp;ID_AINE=65335&amp;ID_SEM=&amp;SearchString=ett7004&amp;ID_TEAD=&amp;ID_OSAK=&amp;ID_TOOL=&amp;Limit=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Kadri</cp:lastModifiedBy>
  <cp:lastPrinted>2015-03-25T12:18:08Z</cp:lastPrinted>
  <dcterms:created xsi:type="dcterms:W3CDTF">2014-10-31T13:02:13Z</dcterms:created>
  <dcterms:modified xsi:type="dcterms:W3CDTF">2015-08-26T15:11:51Z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